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Бюджет\Проект бюджета 2024-2026\Решение\"/>
    </mc:Choice>
  </mc:AlternateContent>
  <bookViews>
    <workbookView xWindow="0" yWindow="0" windowWidth="24000" windowHeight="9720"/>
  </bookViews>
  <sheets>
    <sheet name="ассигн" sheetId="1" r:id="rId1"/>
  </sheets>
  <definedNames>
    <definedName name="_xlnm.Print_Titles" localSheetId="0">ассигн!$12:$14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1" l="1"/>
  <c r="U52" i="1" s="1"/>
  <c r="V56" i="1"/>
  <c r="V52" i="1" s="1"/>
  <c r="T56" i="1"/>
  <c r="T52" i="1" s="1"/>
  <c r="V59" i="1"/>
  <c r="U59" i="1"/>
  <c r="T59" i="1"/>
  <c r="V57" i="1"/>
  <c r="U57" i="1"/>
  <c r="T57" i="1"/>
  <c r="U111" i="1" l="1"/>
  <c r="V111" i="1"/>
  <c r="U113" i="1"/>
  <c r="V113" i="1"/>
  <c r="U114" i="1"/>
  <c r="V114" i="1"/>
  <c r="T113" i="1"/>
  <c r="V120" i="1"/>
  <c r="V119" i="1" s="1"/>
  <c r="V118" i="1" s="1"/>
  <c r="V117" i="1" s="1"/>
  <c r="U120" i="1"/>
  <c r="U119" i="1" s="1"/>
  <c r="U118" i="1" s="1"/>
  <c r="U117" i="1" s="1"/>
  <c r="T120" i="1"/>
  <c r="T119" i="1" s="1"/>
  <c r="T118" i="1" s="1"/>
  <c r="T117" i="1" s="1"/>
  <c r="T22" i="1" l="1"/>
  <c r="T111" i="1" l="1"/>
  <c r="V115" i="1"/>
  <c r="V112" i="1" s="1"/>
  <c r="U115" i="1"/>
  <c r="U112" i="1" s="1"/>
  <c r="T115" i="1"/>
  <c r="T114" i="1" s="1"/>
  <c r="T112" i="1" s="1"/>
  <c r="V91" i="1"/>
  <c r="U92" i="1"/>
  <c r="U91" i="1" s="1"/>
  <c r="V92" i="1"/>
  <c r="T92" i="1"/>
  <c r="T91" i="1" s="1"/>
  <c r="U53" i="1"/>
  <c r="V53" i="1"/>
  <c r="T53" i="1"/>
  <c r="T30" i="1"/>
  <c r="T28" i="1"/>
  <c r="V147" i="1" l="1"/>
  <c r="U147" i="1"/>
  <c r="T23" i="1"/>
  <c r="U23" i="1"/>
  <c r="U22" i="1" s="1"/>
  <c r="V23" i="1"/>
  <c r="V22" i="1" s="1"/>
  <c r="V109" i="1" l="1"/>
  <c r="V108" i="1" s="1"/>
  <c r="U109" i="1"/>
  <c r="U108" i="1" s="1"/>
  <c r="T109" i="1"/>
  <c r="T108" i="1" s="1"/>
  <c r="V106" i="1" l="1"/>
  <c r="V105" i="1" s="1"/>
  <c r="U106" i="1"/>
  <c r="U105" i="1" s="1"/>
  <c r="T106" i="1"/>
  <c r="T105" i="1" s="1"/>
  <c r="T87" i="1"/>
  <c r="V146" i="1"/>
  <c r="V145" i="1" s="1"/>
  <c r="V144" i="1" s="1"/>
  <c r="V143" i="1" s="1"/>
  <c r="U146" i="1"/>
  <c r="U145" i="1" s="1"/>
  <c r="U144" i="1" s="1"/>
  <c r="U143" i="1" s="1"/>
  <c r="T146" i="1"/>
  <c r="T145" i="1" s="1"/>
  <c r="T144" i="1" s="1"/>
  <c r="T143" i="1" s="1"/>
  <c r="V141" i="1"/>
  <c r="V140" i="1" s="1"/>
  <c r="V139" i="1" s="1"/>
  <c r="V138" i="1" s="1"/>
  <c r="V137" i="1" s="1"/>
  <c r="U141" i="1"/>
  <c r="U140" i="1" s="1"/>
  <c r="U139" i="1" s="1"/>
  <c r="U138" i="1" s="1"/>
  <c r="U137" i="1" s="1"/>
  <c r="T141" i="1"/>
  <c r="V135" i="1"/>
  <c r="V134" i="1" s="1"/>
  <c r="V133" i="1" s="1"/>
  <c r="V132" i="1" s="1"/>
  <c r="V131" i="1" s="1"/>
  <c r="U135" i="1"/>
  <c r="U134" i="1" s="1"/>
  <c r="U133" i="1" s="1"/>
  <c r="U132" i="1" s="1"/>
  <c r="U131" i="1" s="1"/>
  <c r="T135" i="1"/>
  <c r="T134" i="1" s="1"/>
  <c r="T133" i="1" s="1"/>
  <c r="T132" i="1" s="1"/>
  <c r="T131" i="1" s="1"/>
  <c r="V129" i="1"/>
  <c r="V128" i="1" s="1"/>
  <c r="U129" i="1"/>
  <c r="U128" i="1" s="1"/>
  <c r="T129" i="1"/>
  <c r="T128" i="1" s="1"/>
  <c r="V126" i="1"/>
  <c r="V125" i="1" s="1"/>
  <c r="V124" i="1" s="1"/>
  <c r="U126" i="1"/>
  <c r="U125" i="1" s="1"/>
  <c r="U124" i="1" s="1"/>
  <c r="T126" i="1"/>
  <c r="T125" i="1" s="1"/>
  <c r="T124" i="1" s="1"/>
  <c r="V103" i="1"/>
  <c r="V102" i="1" s="1"/>
  <c r="U103" i="1"/>
  <c r="U102" i="1" s="1"/>
  <c r="T103" i="1"/>
  <c r="T102" i="1" s="1"/>
  <c r="V98" i="1"/>
  <c r="V97" i="1" s="1"/>
  <c r="U98" i="1"/>
  <c r="U97" i="1" s="1"/>
  <c r="T98" i="1"/>
  <c r="T97" i="1" s="1"/>
  <c r="V95" i="1"/>
  <c r="V94" i="1" s="1"/>
  <c r="U95" i="1"/>
  <c r="U94" i="1" s="1"/>
  <c r="T95" i="1"/>
  <c r="T94" i="1" s="1"/>
  <c r="V89" i="1"/>
  <c r="U89" i="1"/>
  <c r="T89" i="1"/>
  <c r="V87" i="1"/>
  <c r="U87" i="1"/>
  <c r="V82" i="1"/>
  <c r="V81" i="1" s="1"/>
  <c r="V80" i="1" s="1"/>
  <c r="V79" i="1" s="1"/>
  <c r="U82" i="1"/>
  <c r="U81" i="1" s="1"/>
  <c r="U80" i="1" s="1"/>
  <c r="U79" i="1" s="1"/>
  <c r="T82" i="1"/>
  <c r="T81" i="1" s="1"/>
  <c r="T79" i="1" s="1"/>
  <c r="V75" i="1"/>
  <c r="V74" i="1" s="1"/>
  <c r="V73" i="1" s="1"/>
  <c r="U75" i="1"/>
  <c r="U74" i="1" s="1"/>
  <c r="U73" i="1" s="1"/>
  <c r="T76" i="1"/>
  <c r="T75" i="1" s="1"/>
  <c r="T74" i="1" s="1"/>
  <c r="T73" i="1" s="1"/>
  <c r="V71" i="1"/>
  <c r="V70" i="1" s="1"/>
  <c r="V69" i="1" s="1"/>
  <c r="U71" i="1"/>
  <c r="U70" i="1" s="1"/>
  <c r="U69" i="1" s="1"/>
  <c r="T71" i="1"/>
  <c r="T70" i="1" s="1"/>
  <c r="T69" i="1" s="1"/>
  <c r="V65" i="1"/>
  <c r="V64" i="1" s="1"/>
  <c r="V63" i="1" s="1"/>
  <c r="V62" i="1" s="1"/>
  <c r="V61" i="1" s="1"/>
  <c r="U65" i="1"/>
  <c r="U64" i="1" s="1"/>
  <c r="U63" i="1" s="1"/>
  <c r="U62" i="1" s="1"/>
  <c r="U61" i="1" s="1"/>
  <c r="T65" i="1"/>
  <c r="T64" i="1" s="1"/>
  <c r="T63" i="1" s="1"/>
  <c r="T62" i="1" s="1"/>
  <c r="T61" i="1" s="1"/>
  <c r="V54" i="1"/>
  <c r="U54" i="1"/>
  <c r="T54" i="1"/>
  <c r="V51" i="1"/>
  <c r="V50" i="1" s="1"/>
  <c r="U51" i="1"/>
  <c r="U50" i="1" s="1"/>
  <c r="T51" i="1"/>
  <c r="T50" i="1" s="1"/>
  <c r="V48" i="1"/>
  <c r="V47" i="1" s="1"/>
  <c r="V46" i="1" s="1"/>
  <c r="V45" i="1" s="1"/>
  <c r="U48" i="1"/>
  <c r="U47" i="1" s="1"/>
  <c r="U46" i="1" s="1"/>
  <c r="U45" i="1" s="1"/>
  <c r="T48" i="1"/>
  <c r="T47" i="1" s="1"/>
  <c r="T46" i="1" s="1"/>
  <c r="V43" i="1"/>
  <c r="V42" i="1" s="1"/>
  <c r="V41" i="1" s="1"/>
  <c r="V40" i="1" s="1"/>
  <c r="U43" i="1"/>
  <c r="U42" i="1" s="1"/>
  <c r="U41" i="1" s="1"/>
  <c r="U40" i="1" s="1"/>
  <c r="T43" i="1"/>
  <c r="T42" i="1" s="1"/>
  <c r="T41" i="1" s="1"/>
  <c r="T40" i="1" s="1"/>
  <c r="V38" i="1"/>
  <c r="V37" i="1" s="1"/>
  <c r="U38" i="1"/>
  <c r="U37" i="1" s="1"/>
  <c r="T38" i="1"/>
  <c r="T37" i="1" s="1"/>
  <c r="V35" i="1"/>
  <c r="V34" i="1" s="1"/>
  <c r="U35" i="1"/>
  <c r="U34" i="1" s="1"/>
  <c r="T35" i="1"/>
  <c r="T34" i="1" s="1"/>
  <c r="V32" i="1"/>
  <c r="U32" i="1"/>
  <c r="T32" i="1"/>
  <c r="T27" i="1" s="1"/>
  <c r="V30" i="1"/>
  <c r="U30" i="1"/>
  <c r="V20" i="1"/>
  <c r="V19" i="1" s="1"/>
  <c r="V18" i="1" s="1"/>
  <c r="V17" i="1" s="1"/>
  <c r="U20" i="1"/>
  <c r="U19" i="1" s="1"/>
  <c r="U18" i="1" s="1"/>
  <c r="U17" i="1" s="1"/>
  <c r="T20" i="1"/>
  <c r="T19" i="1" s="1"/>
  <c r="T85" i="1" l="1"/>
  <c r="U85" i="1"/>
  <c r="V85" i="1"/>
  <c r="U123" i="1"/>
  <c r="U122" i="1" s="1"/>
  <c r="V123" i="1"/>
  <c r="V122" i="1" s="1"/>
  <c r="T123" i="1"/>
  <c r="T122" i="1" s="1"/>
  <c r="V68" i="1"/>
  <c r="V67" i="1" s="1"/>
  <c r="T68" i="1"/>
  <c r="T67" i="1" s="1"/>
  <c r="U68" i="1"/>
  <c r="U67" i="1" s="1"/>
  <c r="V86" i="1"/>
  <c r="V27" i="1"/>
  <c r="V26" i="1" s="1"/>
  <c r="V25" i="1" s="1"/>
  <c r="V16" i="1" s="1"/>
  <c r="V149" i="1" s="1"/>
  <c r="U27" i="1"/>
  <c r="U26" i="1" s="1"/>
  <c r="U25" i="1" s="1"/>
  <c r="U16" i="1" s="1"/>
  <c r="U149" i="1" s="1"/>
  <c r="T26" i="1"/>
  <c r="U101" i="1"/>
  <c r="U100" i="1" s="1"/>
  <c r="T18" i="1"/>
  <c r="T17" i="1" s="1"/>
  <c r="T45" i="1"/>
  <c r="T101" i="1"/>
  <c r="T100" i="1" s="1"/>
  <c r="V101" i="1"/>
  <c r="V100" i="1" s="1"/>
  <c r="T140" i="1"/>
  <c r="T139" i="1" s="1"/>
  <c r="T138" i="1" s="1"/>
  <c r="T137" i="1" s="1"/>
  <c r="U86" i="1"/>
  <c r="T86" i="1"/>
  <c r="V84" i="1" l="1"/>
  <c r="V78" i="1" s="1"/>
  <c r="V15" i="1" s="1"/>
  <c r="U84" i="1"/>
  <c r="U78" i="1" s="1"/>
  <c r="U15" i="1" s="1"/>
  <c r="T84" i="1"/>
  <c r="T78" i="1" s="1"/>
  <c r="T25" i="1"/>
  <c r="T16" i="1" s="1"/>
  <c r="T149" i="1" l="1"/>
  <c r="T15" i="1" s="1"/>
</calcChain>
</file>

<file path=xl/sharedStrings.xml><?xml version="1.0" encoding="utf-8"?>
<sst xmlns="http://schemas.openxmlformats.org/spreadsheetml/2006/main" count="575" uniqueCount="147">
  <si>
    <t>0000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</si>
  <si>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</si>
  <si>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</si>
  <si>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</si>
  <si>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</si>
  <si>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</si>
  <si>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</si>
  <si>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ВР</t>
  </si>
  <si>
    <t>РзПр (подраздел)</t>
  </si>
  <si>
    <t>руб.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</si>
  <si>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</si>
  <si>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</si>
  <si>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</si>
  <si>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</si>
  <si>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Непрограмное направление бюджета поселения</t>
  </si>
  <si>
    <t>9900000000</t>
  </si>
  <si>
    <t>Глава муниципального образования</t>
  </si>
  <si>
    <t>9900000011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</si>
  <si>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</si>
  <si>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</si>
  <si>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</si>
  <si>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</si>
  <si>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</si>
  <si>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</si>
  <si>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9900000013</t>
  </si>
  <si>
    <t>Расходы на выплаты персоналу государственных (муниципальных)  органов</t>
  </si>
  <si>
    <t xml:space="preserve">Закупка товаров, работ и услуг для обеспечения государственных  (муниципальных) нужд                                                                                                                                                                               </t>
  </si>
  <si>
    <t>200</t>
  </si>
  <si>
    <t xml:space="preserve">Иные закупки товаров, работ и услуг для  обеспечения государственных (муниципальных) нужд                                                                                                                                                                               </t>
  </si>
  <si>
    <t>240</t>
  </si>
  <si>
    <t>Иные бюджетные ассигнования</t>
  </si>
  <si>
    <t>800</t>
  </si>
  <si>
    <t xml:space="preserve">Уплата налогов, сборов и иных  платежей </t>
  </si>
  <si>
    <t>850</t>
  </si>
  <si>
    <t>9900070190</t>
  </si>
  <si>
    <r>
      <t>Закупка товаров, работ и услуг для обеспечения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</si>
  <si>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9900070510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</si>
  <si>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                                                                                                                                                         </t>
  </si>
  <si>
    <t xml:space="preserve">Обеспечение деятельности финансовых, налоговых и таможенных органов и органов финансового (финансово-бюджетного) надзора                                                                                                                                      </t>
  </si>
  <si>
    <t>06</t>
  </si>
  <si>
    <t>Расходы по осуществлению переданных полномочий контрольно-счетных органов поселений</t>
  </si>
  <si>
    <t>9900000015</t>
  </si>
  <si>
    <t>Межбюджетные трансферты</t>
  </si>
  <si>
    <t>500</t>
  </si>
  <si>
    <t xml:space="preserve">Иные межбюджетные трансферты       </t>
  </si>
  <si>
    <t>540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</si>
  <si>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</si>
  <si>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</si>
  <si>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</si>
  <si>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9900000020</t>
  </si>
  <si>
    <t>Национальная оборона</t>
  </si>
  <si>
    <t>Мобилизационная и вневойсковая подготовка</t>
  </si>
  <si>
    <t>03</t>
  </si>
  <si>
    <t>Расходы на выплату персоналу государственных (муниципальных) органов</t>
  </si>
  <si>
    <t>Закупка товаров, работ и услуг для обеспечения госудаственных (муниципальных) нужд</t>
  </si>
  <si>
    <t>Иные закупки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</si>
  <si>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</si>
  <si>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</si>
  <si>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</si>
  <si>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</si>
  <si>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9900000031</t>
  </si>
  <si>
    <t>Национальная экономика</t>
  </si>
  <si>
    <t>Дорожное хозяйство (дорожные фонды)</t>
  </si>
  <si>
    <t>09</t>
  </si>
  <si>
    <t>Мероприятия в области дорожного хозяйства</t>
  </si>
  <si>
    <t>990000101</t>
  </si>
  <si>
    <r>
      <t xml:space="preserve">Закупка товаров, работ и услуг для </t>
    </r>
    <r>
      <rPr>
        <b/>
        <sz val="12"/>
        <rFont val="Times New Roman"/>
        <family val="1"/>
        <charset val="204"/>
      </rPr>
      <t xml:space="preserve">обеспечения </t>
    </r>
    <r>
      <rPr>
        <sz val="12"/>
        <rFont val="Times New Roman"/>
        <family val="1"/>
        <charset val="204"/>
      </rPr>
      <t>государственных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(муниципальных) нужд                                                                                                                                                                               </t>
    </r>
  </si>
  <si>
    <t>9900000101</t>
  </si>
  <si>
    <t>Другие вопросы в области национальной экономики</t>
  </si>
  <si>
    <t>12</t>
  </si>
  <si>
    <t>1000000000</t>
  </si>
  <si>
    <t>Муниципальная целевая программа "Развитие субъектов малого и среднего предпринимательства в Сарыбалыкском сельсовете на 2020-2024 года"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</si>
  <si>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</si>
  <si>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</si>
  <si>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</si>
  <si>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</t>
  </si>
  <si>
    <t>Жилищное хозяйство</t>
  </si>
  <si>
    <t>Взносы на капитальный ремонт муниципального жилого фонда</t>
  </si>
  <si>
    <t>9900000905</t>
  </si>
  <si>
    <t xml:space="preserve">Иные закупки товаров, работ и услуг для  обеспечения муниципальных нужд                                                                                                                                                                               </t>
  </si>
  <si>
    <t>Коммунальное хозяйство</t>
  </si>
  <si>
    <t>Мероприятия в области коммунального хозяйства</t>
  </si>
  <si>
    <t>9900001001</t>
  </si>
  <si>
    <t>Уплата налогов,сборов и иных платежей</t>
  </si>
  <si>
    <t>Благоустройство</t>
  </si>
  <si>
    <t>Уличное освещение</t>
  </si>
  <si>
    <t>9900001101</t>
  </si>
  <si>
    <t>Культура, кинематография</t>
  </si>
  <si>
    <t>08</t>
  </si>
  <si>
    <t xml:space="preserve">Культура </t>
  </si>
  <si>
    <t>9900000611</t>
  </si>
  <si>
    <t>110</t>
  </si>
  <si>
    <t>9900001502</t>
  </si>
  <si>
    <t>Расходы на выплаты персоналу казенных учреждений</t>
  </si>
  <si>
    <t>Социальная политика</t>
  </si>
  <si>
    <t>Пенсионное обеспечение</t>
  </si>
  <si>
    <t>Доплаты к пенсиям муниципальных служащих</t>
  </si>
  <si>
    <t>9900001301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</si>
  <si>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</si>
  <si>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</si>
  <si>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</si>
  <si>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</si>
  <si>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</si>
  <si>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</si>
  <si>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Массовый спорт</t>
  </si>
  <si>
    <t>Мероприятия в области спорта и физической культуры</t>
  </si>
  <si>
    <t>9900000091</t>
  </si>
  <si>
    <t>Условно утвержденные расходы</t>
  </si>
  <si>
    <t>99</t>
  </si>
  <si>
    <t>Итого расходов:</t>
  </si>
  <si>
    <t>Сумма на 2024 год</t>
  </si>
  <si>
    <t>9900070600</t>
  </si>
  <si>
    <t>Организация работы объектов тепло-, водоснабжения и водоотведения</t>
  </si>
  <si>
    <t>99000S0600</t>
  </si>
  <si>
    <t>Софинансирование мероприятий по организации работы объектов тепло-, водоснабжения и водоотведения</t>
  </si>
  <si>
    <t>Финансовое обеспечение функций органов местного самоуправления</t>
  </si>
  <si>
    <t>Обеспечение мероприятий в рамках сбалансированности местных бюджетов</t>
  </si>
  <si>
    <t>1000010001</t>
  </si>
  <si>
    <t>9900009999</t>
  </si>
  <si>
    <t>990</t>
  </si>
  <si>
    <t>900</t>
  </si>
  <si>
    <t>Сумма на 2025 год</t>
  </si>
  <si>
    <t>9900001104</t>
  </si>
  <si>
    <t>Выполнение функций органами местного самоуправления</t>
  </si>
  <si>
    <t>9900001501</t>
  </si>
  <si>
    <t>400</t>
  </si>
  <si>
    <t>410</t>
  </si>
  <si>
    <t>Капитальные вложения в объекты государственной (муниципальной) собственности</t>
  </si>
  <si>
    <t>Бюджетные инвестиции</t>
  </si>
  <si>
    <t>Охрана окружающей среды</t>
  </si>
  <si>
    <t>Охрана объектов растительного и животного мира и среды их обитания</t>
  </si>
  <si>
    <t>Мероприятия по предотвращению и (или) снижению негативного воздействия хозяйственной и иной деятельности на окружающую среду</t>
  </si>
  <si>
    <t>9900000062</t>
  </si>
  <si>
    <t>Сумма на 2026 год</t>
  </si>
  <si>
    <t>Организация и содержание мест захоронения</t>
  </si>
  <si>
    <t>ГРБС</t>
  </si>
  <si>
    <t>администрация Сарыбалыкского сельсовета Здвинского района Новосибирской области</t>
  </si>
  <si>
    <t xml:space="preserve">Приложение 4
к решению сессии Совета депутатов Сарыбалыкского сельсовета Здвинского района  Новосибирской области "О бюджете Сарыбалыкского сельсовета Здвинского района  Новосибирской области на 2024 год и плановый период 2025 и 2026 годов" </t>
  </si>
  <si>
    <t xml:space="preserve">Финансовое обеспечение военно-учетных работников органов местного самоуправления </t>
  </si>
  <si>
    <t>9900000029</t>
  </si>
  <si>
    <t>Финансовое обеспечение деятельности (оказание услуг)  домов культуры</t>
  </si>
  <si>
    <t>Другие вопросы в области охраны окружающей среды</t>
  </si>
  <si>
    <t xml:space="preserve">Ведомственная структура расходов бюджета Сарыбалыкского сельсовета Здвинского района  Новосибирской области на 2024 год и плановый период 2025 и 2026 годов </t>
  </si>
  <si>
    <t>Обеспечение сбалансированности местных бюджетов</t>
  </si>
  <si>
    <t>Решение вопросов в сфере административных правонарушений</t>
  </si>
  <si>
    <t>9900051180</t>
  </si>
  <si>
    <t>Осуществление первичного воинского учета органами местного самоуправления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</si>
</sst>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"/>
    <numFmt numFmtId="167" formatCode="0.0"/>
  </numFmts>
  <fonts count="13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7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165" fontId="2" fillId="0" borderId="4" xfId="0" applyNumberFormat="1" applyFont="1" applyFill="1" applyBorder="1" applyAlignment="1" applyProtection="1">
      <protection hidden="1"/>
    </xf>
    <xf numFmtId="165" fontId="2" fillId="0" borderId="2" xfId="0" applyNumberFormat="1" applyFont="1" applyFill="1" applyBorder="1" applyAlignment="1" applyProtection="1">
      <protection hidden="1"/>
    </xf>
    <xf numFmtId="0" fontId="0" fillId="0" borderId="8" xfId="0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1"/>
    <xf numFmtId="0" fontId="5" fillId="0" borderId="0" xfId="1" applyProtection="1">
      <protection hidden="1"/>
    </xf>
    <xf numFmtId="0" fontId="5" fillId="0" borderId="0" xfId="1" applyFont="1" applyFill="1" applyProtection="1">
      <protection hidden="1"/>
    </xf>
    <xf numFmtId="0" fontId="0" fillId="0" borderId="0" xfId="0" applyAlignment="1"/>
    <xf numFmtId="49" fontId="1" fillId="2" borderId="1" xfId="0" applyNumberFormat="1" applyFont="1" applyFill="1" applyBorder="1" applyAlignment="1">
      <alignment horizontal="right"/>
    </xf>
    <xf numFmtId="167" fontId="1" fillId="2" borderId="4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0" fillId="0" borderId="0" xfId="0" applyFont="1"/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NumberFormat="1" applyFont="1" applyFill="1" applyBorder="1" applyAlignment="1" applyProtection="1">
      <alignment horizontal="right" wrapText="1"/>
      <protection hidden="1"/>
    </xf>
    <xf numFmtId="0" fontId="2" fillId="0" borderId="4" xfId="0" applyNumberFormat="1" applyFont="1" applyFill="1" applyBorder="1" applyAlignment="1" applyProtection="1">
      <alignment horizontal="right" wrapText="1"/>
      <protection hidden="1"/>
    </xf>
    <xf numFmtId="167" fontId="1" fillId="0" borderId="11" xfId="0" applyNumberFormat="1" applyFont="1" applyFill="1" applyBorder="1" applyAlignment="1" applyProtection="1">
      <alignment horizontal="right" vertical="center"/>
      <protection hidden="1"/>
    </xf>
    <xf numFmtId="0" fontId="6" fillId="0" borderId="0" xfId="2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top" wrapText="1"/>
      <protection hidden="1"/>
    </xf>
    <xf numFmtId="0" fontId="12" fillId="0" borderId="0" xfId="0" applyFont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9"/>
  <sheetViews>
    <sheetView tabSelected="1" view="pageBreakPreview" topLeftCell="A52" zoomScaleSheetLayoutView="100" workbookViewId="0">
      <selection activeCell="N61" sqref="N61"/>
    </sheetView>
  </sheetViews>
  <sheetFormatPr defaultColWidth="9.140625" defaultRowHeight="12.75" x14ac:dyDescent="0.2"/>
  <cols>
    <col min="1" max="1" width="1.5703125" customWidth="1"/>
    <col min="2" max="13" width="0" hidden="1" customWidth="1"/>
    <col min="14" max="14" width="90.85546875" customWidth="1"/>
    <col min="15" max="15" width="6.7109375" customWidth="1"/>
    <col min="16" max="16" width="6.85546875" customWidth="1"/>
    <col min="17" max="17" width="5.7109375" customWidth="1"/>
    <col min="18" max="18" width="18.42578125" customWidth="1"/>
    <col min="19" max="19" width="6.85546875" customWidth="1"/>
    <col min="20" max="20" width="17" customWidth="1"/>
    <col min="21" max="21" width="17.140625" customWidth="1"/>
    <col min="22" max="22" width="18.5703125" customWidth="1"/>
    <col min="23" max="24" width="0" hidden="1" customWidth="1"/>
    <col min="25" max="25" width="0.140625" customWidth="1"/>
    <col min="26" max="253" width="9.140625" customWidth="1"/>
  </cols>
  <sheetData>
    <row r="1" spans="1:25" ht="14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49" t="s">
        <v>137</v>
      </c>
      <c r="U1" s="50"/>
      <c r="V1" s="50"/>
      <c r="W1" s="19"/>
      <c r="X1" s="19"/>
      <c r="Y1" s="19"/>
    </row>
    <row r="2" spans="1:25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50"/>
      <c r="U2" s="50"/>
      <c r="V2" s="50"/>
      <c r="W2" s="19"/>
      <c r="X2" s="19"/>
      <c r="Y2" s="19"/>
    </row>
    <row r="3" spans="1:25" ht="14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50"/>
      <c r="U3" s="50"/>
      <c r="V3" s="50"/>
      <c r="W3" s="19"/>
      <c r="X3" s="19"/>
      <c r="Y3" s="19"/>
    </row>
    <row r="4" spans="1:25" ht="14.2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50"/>
      <c r="U4" s="50"/>
      <c r="V4" s="50"/>
      <c r="W4" s="20"/>
      <c r="X4" s="20"/>
      <c r="Y4" s="20"/>
    </row>
    <row r="5" spans="1:25" ht="54.7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50"/>
      <c r="U5" s="50"/>
      <c r="V5" s="50"/>
      <c r="W5" s="20"/>
      <c r="X5" s="20"/>
      <c r="Y5" s="20"/>
    </row>
    <row r="6" spans="1:25" ht="14.2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2"/>
      <c r="U6" s="22"/>
      <c r="V6" s="22"/>
      <c r="W6" s="20"/>
      <c r="X6" s="20"/>
      <c r="Y6" s="20"/>
    </row>
    <row r="7" spans="1:25" ht="14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2"/>
      <c r="U7" s="22"/>
      <c r="V7" s="22"/>
      <c r="W7" s="20"/>
      <c r="X7" s="20"/>
      <c r="Y7" s="20"/>
    </row>
    <row r="8" spans="1:25" ht="14.2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57" t="s">
        <v>142</v>
      </c>
      <c r="O8" s="57"/>
      <c r="P8" s="58"/>
      <c r="Q8" s="58"/>
      <c r="R8" s="58"/>
      <c r="S8" s="58"/>
      <c r="T8" s="58"/>
      <c r="U8" s="58"/>
      <c r="V8" s="58"/>
      <c r="W8" s="20"/>
      <c r="X8" s="20"/>
      <c r="Y8" s="20"/>
    </row>
    <row r="9" spans="1:25" ht="14.2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58"/>
      <c r="O9" s="58"/>
      <c r="P9" s="58"/>
      <c r="Q9" s="58"/>
      <c r="R9" s="58"/>
      <c r="S9" s="58"/>
      <c r="T9" s="58"/>
      <c r="U9" s="58"/>
      <c r="V9" s="58"/>
      <c r="W9" s="20"/>
      <c r="X9" s="20"/>
      <c r="Y9" s="20"/>
    </row>
    <row r="10" spans="1:25" ht="29.25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0"/>
      <c r="N10" s="58"/>
      <c r="O10" s="58"/>
      <c r="P10" s="58"/>
      <c r="Q10" s="58"/>
      <c r="R10" s="58"/>
      <c r="S10" s="58"/>
      <c r="T10" s="58"/>
      <c r="U10" s="58"/>
      <c r="V10" s="58"/>
      <c r="W10" s="21"/>
      <c r="X10" s="20"/>
      <c r="Y10" s="20"/>
    </row>
    <row r="11" spans="1:25" ht="12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54" t="s">
        <v>9</v>
      </c>
      <c r="U11" s="54"/>
      <c r="V11" s="54"/>
      <c r="W11" s="2"/>
      <c r="X11" s="1"/>
      <c r="Y11" s="1"/>
    </row>
    <row r="12" spans="1:25" ht="18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1"/>
      <c r="O12" s="41"/>
      <c r="P12" s="18"/>
      <c r="Q12" s="17"/>
      <c r="R12" s="18"/>
      <c r="S12" s="17"/>
      <c r="T12" s="52" t="s">
        <v>110</v>
      </c>
      <c r="U12" s="55" t="s">
        <v>121</v>
      </c>
      <c r="V12" s="56" t="s">
        <v>133</v>
      </c>
      <c r="W12" s="2"/>
      <c r="X12" s="1"/>
      <c r="Y12" s="1"/>
    </row>
    <row r="13" spans="1:25" ht="42" customHeight="1" x14ac:dyDescent="0.2">
      <c r="A13" s="2"/>
      <c r="B13" s="14"/>
      <c r="C13" s="14" t="s">
        <v>8</v>
      </c>
      <c r="D13" s="14"/>
      <c r="E13" s="14"/>
      <c r="F13" s="14"/>
      <c r="G13" s="14"/>
      <c r="H13" s="14"/>
      <c r="I13" s="14" t="s">
        <v>7</v>
      </c>
      <c r="J13" s="14"/>
      <c r="K13" s="14"/>
      <c r="L13" s="14"/>
      <c r="M13" s="14"/>
      <c r="N13" s="42" t="s">
        <v>6</v>
      </c>
      <c r="O13" s="42" t="s">
        <v>135</v>
      </c>
      <c r="P13" s="16" t="s">
        <v>5</v>
      </c>
      <c r="Q13" s="15" t="s">
        <v>4</v>
      </c>
      <c r="R13" s="16" t="s">
        <v>3</v>
      </c>
      <c r="S13" s="15" t="s">
        <v>2</v>
      </c>
      <c r="T13" s="53"/>
      <c r="U13" s="55"/>
      <c r="V13" s="56"/>
      <c r="W13" s="9"/>
      <c r="X13" s="9"/>
      <c r="Y13" s="2"/>
    </row>
    <row r="14" spans="1:25" ht="15" customHeight="1" x14ac:dyDescent="0.2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3">
        <v>1</v>
      </c>
      <c r="O14" s="43">
        <v>2</v>
      </c>
      <c r="P14" s="12">
        <v>3</v>
      </c>
      <c r="Q14" s="12">
        <v>4</v>
      </c>
      <c r="R14" s="13">
        <v>5</v>
      </c>
      <c r="S14" s="12">
        <v>6</v>
      </c>
      <c r="T14" s="11">
        <v>7</v>
      </c>
      <c r="U14" s="10">
        <v>8</v>
      </c>
      <c r="V14" s="10">
        <v>9</v>
      </c>
      <c r="W14" s="9"/>
      <c r="X14" s="9"/>
      <c r="Y14" s="2"/>
    </row>
    <row r="15" spans="1:25" ht="15" customHeight="1" x14ac:dyDescent="0.25">
      <c r="A15" s="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45" t="s">
        <v>136</v>
      </c>
      <c r="O15" s="46">
        <v>612</v>
      </c>
      <c r="P15" s="12"/>
      <c r="Q15" s="12"/>
      <c r="R15" s="13"/>
      <c r="S15" s="12"/>
      <c r="T15" s="48">
        <f>T149</f>
        <v>15263974</v>
      </c>
      <c r="U15" s="48">
        <f t="shared" ref="U15:V15" si="0">U149</f>
        <v>4891248</v>
      </c>
      <c r="V15" s="48">
        <f t="shared" si="0"/>
        <v>4852060</v>
      </c>
      <c r="W15" s="9"/>
      <c r="X15" s="9"/>
      <c r="Y15" s="2"/>
    </row>
    <row r="16" spans="1:25" ht="17.25" customHeight="1" x14ac:dyDescent="0.25">
      <c r="A16" s="8"/>
      <c r="B16" s="51" t="s">
        <v>1</v>
      </c>
      <c r="C16" s="51"/>
      <c r="D16" s="51"/>
      <c r="E16" s="51"/>
      <c r="F16" s="51"/>
      <c r="G16" s="51"/>
      <c r="H16" s="51"/>
      <c r="I16" s="51"/>
      <c r="J16" s="51"/>
      <c r="K16" s="51"/>
      <c r="L16" s="7">
        <v>113</v>
      </c>
      <c r="M16" s="6"/>
      <c r="N16" s="35" t="s">
        <v>10</v>
      </c>
      <c r="O16" s="46">
        <v>612</v>
      </c>
      <c r="P16" s="23" t="s">
        <v>11</v>
      </c>
      <c r="Q16" s="23"/>
      <c r="R16" s="23"/>
      <c r="S16" s="23"/>
      <c r="T16" s="24">
        <f>T17+T25+T45+T40</f>
        <v>4302000</v>
      </c>
      <c r="U16" s="24">
        <f>U17+U25+U45+U40</f>
        <v>936000</v>
      </c>
      <c r="V16" s="25">
        <f>V17+V25+V45+V40</f>
        <v>936000</v>
      </c>
      <c r="W16" s="5" t="s">
        <v>0</v>
      </c>
      <c r="X16" s="4"/>
      <c r="Y16" s="3"/>
    </row>
    <row r="17" spans="1:25" ht="34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5" t="s">
        <v>12</v>
      </c>
      <c r="O17" s="46">
        <v>612</v>
      </c>
      <c r="P17" s="23" t="s">
        <v>11</v>
      </c>
      <c r="Q17" s="23" t="s">
        <v>13</v>
      </c>
      <c r="R17" s="23"/>
      <c r="S17" s="23"/>
      <c r="T17" s="24">
        <f>T18</f>
        <v>1088100</v>
      </c>
      <c r="U17" s="24">
        <f t="shared" ref="U17:V20" si="1">U18</f>
        <v>743900</v>
      </c>
      <c r="V17" s="25">
        <f t="shared" si="1"/>
        <v>743900</v>
      </c>
      <c r="W17" s="1"/>
      <c r="X17" s="1"/>
      <c r="Y17" s="1"/>
    </row>
    <row r="18" spans="1:25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4" t="s">
        <v>14</v>
      </c>
      <c r="O18" s="47">
        <v>612</v>
      </c>
      <c r="P18" s="26" t="s">
        <v>11</v>
      </c>
      <c r="Q18" s="26" t="s">
        <v>13</v>
      </c>
      <c r="R18" s="26" t="s">
        <v>15</v>
      </c>
      <c r="S18" s="26"/>
      <c r="T18" s="27">
        <f>T19+T22</f>
        <v>1088100</v>
      </c>
      <c r="U18" s="27">
        <f t="shared" si="1"/>
        <v>743900</v>
      </c>
      <c r="V18" s="28">
        <f t="shared" si="1"/>
        <v>743900</v>
      </c>
      <c r="W18" s="2"/>
      <c r="X18" s="1"/>
      <c r="Y18" s="1"/>
    </row>
    <row r="19" spans="1:25" ht="15.75" x14ac:dyDescent="0.25">
      <c r="N19" s="35" t="s">
        <v>16</v>
      </c>
      <c r="O19" s="46">
        <v>612</v>
      </c>
      <c r="P19" s="23" t="s">
        <v>11</v>
      </c>
      <c r="Q19" s="23" t="s">
        <v>13</v>
      </c>
      <c r="R19" s="23" t="s">
        <v>17</v>
      </c>
      <c r="S19" s="23"/>
      <c r="T19" s="24">
        <f>T20</f>
        <v>753900</v>
      </c>
      <c r="U19" s="24">
        <f t="shared" si="1"/>
        <v>743900</v>
      </c>
      <c r="V19" s="25">
        <f t="shared" si="1"/>
        <v>743900</v>
      </c>
    </row>
    <row r="20" spans="1:25" ht="47.25" x14ac:dyDescent="0.25">
      <c r="N20" s="36" t="s">
        <v>18</v>
      </c>
      <c r="O20" s="47">
        <v>612</v>
      </c>
      <c r="P20" s="26" t="s">
        <v>11</v>
      </c>
      <c r="Q20" s="26" t="s">
        <v>13</v>
      </c>
      <c r="R20" s="26" t="s">
        <v>17</v>
      </c>
      <c r="S20" s="26" t="s">
        <v>19</v>
      </c>
      <c r="T20" s="27">
        <f>T21</f>
        <v>753900</v>
      </c>
      <c r="U20" s="27">
        <f t="shared" si="1"/>
        <v>743900</v>
      </c>
      <c r="V20" s="28">
        <f t="shared" si="1"/>
        <v>743900</v>
      </c>
    </row>
    <row r="21" spans="1:25" ht="15.75" x14ac:dyDescent="0.25">
      <c r="N21" s="36" t="s">
        <v>20</v>
      </c>
      <c r="O21" s="47">
        <v>612</v>
      </c>
      <c r="P21" s="26" t="s">
        <v>11</v>
      </c>
      <c r="Q21" s="26" t="s">
        <v>13</v>
      </c>
      <c r="R21" s="26" t="s">
        <v>17</v>
      </c>
      <c r="S21" s="26" t="s">
        <v>21</v>
      </c>
      <c r="T21" s="27">
        <v>753900</v>
      </c>
      <c r="U21" s="28">
        <v>743900</v>
      </c>
      <c r="V21" s="28">
        <v>743900</v>
      </c>
    </row>
    <row r="22" spans="1:25" ht="15.75" x14ac:dyDescent="0.25">
      <c r="N22" s="35" t="s">
        <v>143</v>
      </c>
      <c r="O22" s="46">
        <v>612</v>
      </c>
      <c r="P22" s="29" t="s">
        <v>11</v>
      </c>
      <c r="Q22" s="29" t="s">
        <v>13</v>
      </c>
      <c r="R22" s="29" t="s">
        <v>36</v>
      </c>
      <c r="S22" s="23"/>
      <c r="T22" s="24">
        <f>T23</f>
        <v>334200</v>
      </c>
      <c r="U22" s="24">
        <f>U23</f>
        <v>0</v>
      </c>
      <c r="V22" s="25">
        <f>V23</f>
        <v>0</v>
      </c>
    </row>
    <row r="23" spans="1:25" ht="47.25" x14ac:dyDescent="0.25">
      <c r="N23" s="44" t="s">
        <v>37</v>
      </c>
      <c r="O23" s="47">
        <v>612</v>
      </c>
      <c r="P23" s="30" t="s">
        <v>11</v>
      </c>
      <c r="Q23" s="30" t="s">
        <v>13</v>
      </c>
      <c r="R23" s="30" t="s">
        <v>36</v>
      </c>
      <c r="S23" s="26" t="s">
        <v>19</v>
      </c>
      <c r="T23" s="27">
        <f t="shared" ref="T23:V23" si="2">T24</f>
        <v>334200</v>
      </c>
      <c r="U23" s="27">
        <f t="shared" si="2"/>
        <v>0</v>
      </c>
      <c r="V23" s="28">
        <f t="shared" si="2"/>
        <v>0</v>
      </c>
    </row>
    <row r="24" spans="1:25" ht="15.75" x14ac:dyDescent="0.25">
      <c r="N24" s="34" t="s">
        <v>25</v>
      </c>
      <c r="O24" s="47">
        <v>612</v>
      </c>
      <c r="P24" s="30" t="s">
        <v>11</v>
      </c>
      <c r="Q24" s="30" t="s">
        <v>13</v>
      </c>
      <c r="R24" s="30" t="s">
        <v>36</v>
      </c>
      <c r="S24" s="26" t="s">
        <v>21</v>
      </c>
      <c r="T24" s="27">
        <v>334200</v>
      </c>
      <c r="U24" s="28">
        <v>0</v>
      </c>
      <c r="V24" s="28">
        <v>0</v>
      </c>
    </row>
    <row r="25" spans="1:25" ht="47.25" x14ac:dyDescent="0.25">
      <c r="N25" s="35" t="s">
        <v>22</v>
      </c>
      <c r="O25" s="46">
        <v>612</v>
      </c>
      <c r="P25" s="23" t="s">
        <v>11</v>
      </c>
      <c r="Q25" s="23" t="s">
        <v>23</v>
      </c>
      <c r="R25" s="23"/>
      <c r="S25" s="23"/>
      <c r="T25" s="24">
        <f>T26</f>
        <v>3181900</v>
      </c>
      <c r="U25" s="24">
        <f>U26+U37+U34</f>
        <v>160100</v>
      </c>
      <c r="V25" s="25">
        <f>V26+V37+V34</f>
        <v>160100</v>
      </c>
    </row>
    <row r="26" spans="1:25" ht="15.75" x14ac:dyDescent="0.25">
      <c r="N26" s="34" t="s">
        <v>14</v>
      </c>
      <c r="O26" s="47">
        <v>612</v>
      </c>
      <c r="P26" s="26" t="s">
        <v>11</v>
      </c>
      <c r="Q26" s="26" t="s">
        <v>23</v>
      </c>
      <c r="R26" s="26" t="s">
        <v>15</v>
      </c>
      <c r="S26" s="26"/>
      <c r="T26" s="27">
        <f>T27+T37+T34</f>
        <v>3181900</v>
      </c>
      <c r="U26" s="27">
        <f>U27</f>
        <v>160000</v>
      </c>
      <c r="V26" s="28">
        <f>V27</f>
        <v>160000</v>
      </c>
    </row>
    <row r="27" spans="1:25" ht="15.75" x14ac:dyDescent="0.25">
      <c r="N27" s="35" t="s">
        <v>115</v>
      </c>
      <c r="O27" s="46">
        <v>612</v>
      </c>
      <c r="P27" s="23" t="s">
        <v>11</v>
      </c>
      <c r="Q27" s="23" t="s">
        <v>23</v>
      </c>
      <c r="R27" s="23" t="s">
        <v>24</v>
      </c>
      <c r="S27" s="23"/>
      <c r="T27" s="24">
        <f>T30+T32+T28</f>
        <v>715300</v>
      </c>
      <c r="U27" s="24">
        <f t="shared" ref="U27:V27" si="3">U30+U32</f>
        <v>160000</v>
      </c>
      <c r="V27" s="24">
        <f t="shared" si="3"/>
        <v>160000</v>
      </c>
    </row>
    <row r="28" spans="1:25" ht="47.25" x14ac:dyDescent="0.25">
      <c r="N28" s="44" t="s">
        <v>37</v>
      </c>
      <c r="O28" s="47">
        <v>612</v>
      </c>
      <c r="P28" s="26" t="s">
        <v>11</v>
      </c>
      <c r="Q28" s="26" t="s">
        <v>23</v>
      </c>
      <c r="R28" s="26" t="s">
        <v>24</v>
      </c>
      <c r="S28" s="26" t="s">
        <v>19</v>
      </c>
      <c r="T28" s="27">
        <f>T29</f>
        <v>10000</v>
      </c>
      <c r="U28" s="27"/>
      <c r="V28" s="27"/>
    </row>
    <row r="29" spans="1:25" ht="15.75" x14ac:dyDescent="0.25">
      <c r="N29" s="34" t="s">
        <v>25</v>
      </c>
      <c r="O29" s="47">
        <v>612</v>
      </c>
      <c r="P29" s="26" t="s">
        <v>11</v>
      </c>
      <c r="Q29" s="26" t="s">
        <v>23</v>
      </c>
      <c r="R29" s="26" t="s">
        <v>24</v>
      </c>
      <c r="S29" s="26" t="s">
        <v>21</v>
      </c>
      <c r="T29" s="27">
        <v>10000</v>
      </c>
      <c r="U29" s="27"/>
      <c r="V29" s="27"/>
    </row>
    <row r="30" spans="1:25" ht="17.25" customHeight="1" x14ac:dyDescent="0.25">
      <c r="N30" s="44" t="s">
        <v>26</v>
      </c>
      <c r="O30" s="47">
        <v>612</v>
      </c>
      <c r="P30" s="26" t="s">
        <v>11</v>
      </c>
      <c r="Q30" s="26" t="s">
        <v>23</v>
      </c>
      <c r="R30" s="26" t="s">
        <v>24</v>
      </c>
      <c r="S30" s="26" t="s">
        <v>27</v>
      </c>
      <c r="T30" s="27">
        <f>T31</f>
        <v>628500</v>
      </c>
      <c r="U30" s="27">
        <f>U31</f>
        <v>160000</v>
      </c>
      <c r="V30" s="28">
        <f>V31</f>
        <v>160000</v>
      </c>
    </row>
    <row r="31" spans="1:25" ht="31.5" x14ac:dyDescent="0.25">
      <c r="N31" s="44" t="s">
        <v>28</v>
      </c>
      <c r="O31" s="47">
        <v>612</v>
      </c>
      <c r="P31" s="26" t="s">
        <v>11</v>
      </c>
      <c r="Q31" s="26" t="s">
        <v>23</v>
      </c>
      <c r="R31" s="26" t="s">
        <v>24</v>
      </c>
      <c r="S31" s="26" t="s">
        <v>29</v>
      </c>
      <c r="T31" s="27">
        <v>628500</v>
      </c>
      <c r="U31" s="28">
        <v>160000</v>
      </c>
      <c r="V31" s="28">
        <v>160000</v>
      </c>
    </row>
    <row r="32" spans="1:25" ht="15.75" x14ac:dyDescent="0.25">
      <c r="N32" s="34" t="s">
        <v>30</v>
      </c>
      <c r="O32" s="47">
        <v>612</v>
      </c>
      <c r="P32" s="26" t="s">
        <v>11</v>
      </c>
      <c r="Q32" s="26" t="s">
        <v>23</v>
      </c>
      <c r="R32" s="26" t="s">
        <v>24</v>
      </c>
      <c r="S32" s="26" t="s">
        <v>31</v>
      </c>
      <c r="T32" s="27">
        <f>T33</f>
        <v>76800</v>
      </c>
      <c r="U32" s="27">
        <f>U33</f>
        <v>0</v>
      </c>
      <c r="V32" s="28">
        <f>V33</f>
        <v>0</v>
      </c>
    </row>
    <row r="33" spans="14:22" ht="15.75" x14ac:dyDescent="0.25">
      <c r="N33" s="34" t="s">
        <v>32</v>
      </c>
      <c r="O33" s="47">
        <v>612</v>
      </c>
      <c r="P33" s="26" t="s">
        <v>11</v>
      </c>
      <c r="Q33" s="26" t="s">
        <v>23</v>
      </c>
      <c r="R33" s="26" t="s">
        <v>24</v>
      </c>
      <c r="S33" s="26" t="s">
        <v>33</v>
      </c>
      <c r="T33" s="27">
        <v>76800</v>
      </c>
      <c r="U33" s="28">
        <v>0</v>
      </c>
      <c r="V33" s="28">
        <v>0</v>
      </c>
    </row>
    <row r="34" spans="14:22" ht="15.75" x14ac:dyDescent="0.25">
      <c r="N34" s="35" t="s">
        <v>144</v>
      </c>
      <c r="O34" s="46">
        <v>612</v>
      </c>
      <c r="P34" s="23" t="s">
        <v>11</v>
      </c>
      <c r="Q34" s="23" t="s">
        <v>23</v>
      </c>
      <c r="R34" s="23" t="s">
        <v>34</v>
      </c>
      <c r="S34" s="23"/>
      <c r="T34" s="24">
        <f t="shared" ref="T34:V35" si="4">T35</f>
        <v>100</v>
      </c>
      <c r="U34" s="24">
        <f t="shared" si="4"/>
        <v>100</v>
      </c>
      <c r="V34" s="25">
        <f t="shared" si="4"/>
        <v>100</v>
      </c>
    </row>
    <row r="35" spans="14:22" ht="31.5" x14ac:dyDescent="0.25">
      <c r="N35" s="44" t="s">
        <v>35</v>
      </c>
      <c r="O35" s="47">
        <v>612</v>
      </c>
      <c r="P35" s="26" t="s">
        <v>11</v>
      </c>
      <c r="Q35" s="26" t="s">
        <v>23</v>
      </c>
      <c r="R35" s="26" t="s">
        <v>34</v>
      </c>
      <c r="S35" s="26" t="s">
        <v>27</v>
      </c>
      <c r="T35" s="27">
        <f t="shared" si="4"/>
        <v>100</v>
      </c>
      <c r="U35" s="27">
        <f t="shared" si="4"/>
        <v>100</v>
      </c>
      <c r="V35" s="28">
        <f t="shared" si="4"/>
        <v>100</v>
      </c>
    </row>
    <row r="36" spans="14:22" ht="31.5" x14ac:dyDescent="0.25">
      <c r="N36" s="44" t="s">
        <v>28</v>
      </c>
      <c r="O36" s="47">
        <v>612</v>
      </c>
      <c r="P36" s="26" t="s">
        <v>11</v>
      </c>
      <c r="Q36" s="26" t="s">
        <v>23</v>
      </c>
      <c r="R36" s="26" t="s">
        <v>34</v>
      </c>
      <c r="S36" s="26" t="s">
        <v>29</v>
      </c>
      <c r="T36" s="27">
        <v>100</v>
      </c>
      <c r="U36" s="28">
        <v>100</v>
      </c>
      <c r="V36" s="28">
        <v>100</v>
      </c>
    </row>
    <row r="37" spans="14:22" ht="15.75" x14ac:dyDescent="0.25">
      <c r="N37" s="35" t="s">
        <v>143</v>
      </c>
      <c r="O37" s="46">
        <v>612</v>
      </c>
      <c r="P37" s="29" t="s">
        <v>11</v>
      </c>
      <c r="Q37" s="29" t="s">
        <v>23</v>
      </c>
      <c r="R37" s="29" t="s">
        <v>36</v>
      </c>
      <c r="S37" s="23"/>
      <c r="T37" s="24">
        <f t="shared" ref="T37:V38" si="5">T38</f>
        <v>2466500</v>
      </c>
      <c r="U37" s="24">
        <f t="shared" si="5"/>
        <v>0</v>
      </c>
      <c r="V37" s="25">
        <f t="shared" si="5"/>
        <v>0</v>
      </c>
    </row>
    <row r="38" spans="14:22" ht="47.25" x14ac:dyDescent="0.25">
      <c r="N38" s="44" t="s">
        <v>37</v>
      </c>
      <c r="O38" s="47">
        <v>612</v>
      </c>
      <c r="P38" s="30" t="s">
        <v>11</v>
      </c>
      <c r="Q38" s="30" t="s">
        <v>23</v>
      </c>
      <c r="R38" s="30" t="s">
        <v>36</v>
      </c>
      <c r="S38" s="26" t="s">
        <v>19</v>
      </c>
      <c r="T38" s="27">
        <f t="shared" si="5"/>
        <v>2466500</v>
      </c>
      <c r="U38" s="27">
        <f t="shared" si="5"/>
        <v>0</v>
      </c>
      <c r="V38" s="28">
        <f t="shared" si="5"/>
        <v>0</v>
      </c>
    </row>
    <row r="39" spans="14:22" ht="15.75" x14ac:dyDescent="0.25">
      <c r="N39" s="34" t="s">
        <v>25</v>
      </c>
      <c r="O39" s="47">
        <v>612</v>
      </c>
      <c r="P39" s="30" t="s">
        <v>11</v>
      </c>
      <c r="Q39" s="30" t="s">
        <v>23</v>
      </c>
      <c r="R39" s="30" t="s">
        <v>36</v>
      </c>
      <c r="S39" s="26" t="s">
        <v>21</v>
      </c>
      <c r="T39" s="27">
        <v>2466500</v>
      </c>
      <c r="U39" s="28">
        <v>0</v>
      </c>
      <c r="V39" s="28">
        <v>0</v>
      </c>
    </row>
    <row r="40" spans="14:22" ht="31.5" x14ac:dyDescent="0.25">
      <c r="N40" s="35" t="s">
        <v>38</v>
      </c>
      <c r="O40" s="46">
        <v>612</v>
      </c>
      <c r="P40" s="23" t="s">
        <v>11</v>
      </c>
      <c r="Q40" s="23" t="s">
        <v>39</v>
      </c>
      <c r="R40" s="23"/>
      <c r="S40" s="23"/>
      <c r="T40" s="24">
        <f>T41</f>
        <v>27000</v>
      </c>
      <c r="U40" s="24">
        <f t="shared" ref="U40:V43" si="6">U41</f>
        <v>27000</v>
      </c>
      <c r="V40" s="25">
        <f t="shared" si="6"/>
        <v>27000</v>
      </c>
    </row>
    <row r="41" spans="14:22" ht="15.75" x14ac:dyDescent="0.25">
      <c r="N41" s="34" t="s">
        <v>14</v>
      </c>
      <c r="O41" s="47">
        <v>612</v>
      </c>
      <c r="P41" s="26" t="s">
        <v>11</v>
      </c>
      <c r="Q41" s="26" t="s">
        <v>39</v>
      </c>
      <c r="R41" s="26" t="s">
        <v>15</v>
      </c>
      <c r="S41" s="26"/>
      <c r="T41" s="27">
        <f>T42</f>
        <v>27000</v>
      </c>
      <c r="U41" s="27">
        <f t="shared" si="6"/>
        <v>27000</v>
      </c>
      <c r="V41" s="28">
        <f t="shared" si="6"/>
        <v>27000</v>
      </c>
    </row>
    <row r="42" spans="14:22" ht="31.5" x14ac:dyDescent="0.25">
      <c r="N42" s="35" t="s">
        <v>40</v>
      </c>
      <c r="O42" s="46">
        <v>612</v>
      </c>
      <c r="P42" s="23" t="s">
        <v>11</v>
      </c>
      <c r="Q42" s="23" t="s">
        <v>39</v>
      </c>
      <c r="R42" s="23" t="s">
        <v>41</v>
      </c>
      <c r="S42" s="23"/>
      <c r="T42" s="24">
        <f>T43</f>
        <v>27000</v>
      </c>
      <c r="U42" s="24">
        <f t="shared" si="6"/>
        <v>27000</v>
      </c>
      <c r="V42" s="25">
        <f t="shared" si="6"/>
        <v>27000</v>
      </c>
    </row>
    <row r="43" spans="14:22" ht="15.75" x14ac:dyDescent="0.25">
      <c r="N43" s="34" t="s">
        <v>42</v>
      </c>
      <c r="O43" s="47">
        <v>612</v>
      </c>
      <c r="P43" s="26" t="s">
        <v>11</v>
      </c>
      <c r="Q43" s="26" t="s">
        <v>39</v>
      </c>
      <c r="R43" s="26" t="s">
        <v>41</v>
      </c>
      <c r="S43" s="26" t="s">
        <v>43</v>
      </c>
      <c r="T43" s="27">
        <f>T44</f>
        <v>27000</v>
      </c>
      <c r="U43" s="27">
        <f t="shared" si="6"/>
        <v>27000</v>
      </c>
      <c r="V43" s="28">
        <f t="shared" si="6"/>
        <v>27000</v>
      </c>
    </row>
    <row r="44" spans="14:22" ht="15.75" x14ac:dyDescent="0.25">
      <c r="N44" s="34" t="s">
        <v>44</v>
      </c>
      <c r="O44" s="47">
        <v>612</v>
      </c>
      <c r="P44" s="26" t="s">
        <v>11</v>
      </c>
      <c r="Q44" s="26" t="s">
        <v>39</v>
      </c>
      <c r="R44" s="26" t="s">
        <v>41</v>
      </c>
      <c r="S44" s="26" t="s">
        <v>45</v>
      </c>
      <c r="T44" s="27">
        <v>27000</v>
      </c>
      <c r="U44" s="27">
        <v>27000</v>
      </c>
      <c r="V44" s="28">
        <v>27000</v>
      </c>
    </row>
    <row r="45" spans="14:22" ht="15.75" x14ac:dyDescent="0.25">
      <c r="N45" s="35" t="s">
        <v>46</v>
      </c>
      <c r="O45" s="46">
        <v>612</v>
      </c>
      <c r="P45" s="23" t="s">
        <v>11</v>
      </c>
      <c r="Q45" s="23" t="s">
        <v>47</v>
      </c>
      <c r="R45" s="23"/>
      <c r="S45" s="23"/>
      <c r="T45" s="24">
        <f>T46</f>
        <v>5000</v>
      </c>
      <c r="U45" s="24">
        <f t="shared" ref="U45:V48" si="7">U46</f>
        <v>5000</v>
      </c>
      <c r="V45" s="25">
        <f t="shared" si="7"/>
        <v>5000</v>
      </c>
    </row>
    <row r="46" spans="14:22" ht="15.75" x14ac:dyDescent="0.25">
      <c r="N46" s="34" t="s">
        <v>14</v>
      </c>
      <c r="O46" s="47">
        <v>612</v>
      </c>
      <c r="P46" s="26" t="s">
        <v>11</v>
      </c>
      <c r="Q46" s="26" t="s">
        <v>47</v>
      </c>
      <c r="R46" s="26" t="s">
        <v>15</v>
      </c>
      <c r="S46" s="26"/>
      <c r="T46" s="27">
        <f>T47</f>
        <v>5000</v>
      </c>
      <c r="U46" s="27">
        <f t="shared" si="7"/>
        <v>5000</v>
      </c>
      <c r="V46" s="28">
        <f t="shared" si="7"/>
        <v>5000</v>
      </c>
    </row>
    <row r="47" spans="14:22" ht="15.75" x14ac:dyDescent="0.25">
      <c r="N47" s="35" t="s">
        <v>48</v>
      </c>
      <c r="O47" s="46">
        <v>612</v>
      </c>
      <c r="P47" s="23" t="s">
        <v>11</v>
      </c>
      <c r="Q47" s="23" t="s">
        <v>47</v>
      </c>
      <c r="R47" s="23" t="s">
        <v>49</v>
      </c>
      <c r="S47" s="23"/>
      <c r="T47" s="24">
        <f>T48</f>
        <v>5000</v>
      </c>
      <c r="U47" s="24">
        <f t="shared" si="7"/>
        <v>5000</v>
      </c>
      <c r="V47" s="25">
        <f t="shared" si="7"/>
        <v>5000</v>
      </c>
    </row>
    <row r="48" spans="14:22" ht="15.75" x14ac:dyDescent="0.25">
      <c r="N48" s="34" t="s">
        <v>30</v>
      </c>
      <c r="O48" s="47">
        <v>612</v>
      </c>
      <c r="P48" s="26" t="s">
        <v>11</v>
      </c>
      <c r="Q48" s="26" t="s">
        <v>47</v>
      </c>
      <c r="R48" s="26" t="s">
        <v>49</v>
      </c>
      <c r="S48" s="26" t="s">
        <v>31</v>
      </c>
      <c r="T48" s="27">
        <f>T49</f>
        <v>5000</v>
      </c>
      <c r="U48" s="27">
        <f t="shared" si="7"/>
        <v>5000</v>
      </c>
      <c r="V48" s="28">
        <f t="shared" si="7"/>
        <v>5000</v>
      </c>
    </row>
    <row r="49" spans="14:22" ht="15.75" x14ac:dyDescent="0.25">
      <c r="N49" s="34" t="s">
        <v>32</v>
      </c>
      <c r="O49" s="47">
        <v>612</v>
      </c>
      <c r="P49" s="26" t="s">
        <v>11</v>
      </c>
      <c r="Q49" s="26" t="s">
        <v>47</v>
      </c>
      <c r="R49" s="26" t="s">
        <v>49</v>
      </c>
      <c r="S49" s="26" t="s">
        <v>33</v>
      </c>
      <c r="T49" s="27">
        <v>5000</v>
      </c>
      <c r="U49" s="27">
        <v>5000</v>
      </c>
      <c r="V49" s="28">
        <v>5000</v>
      </c>
    </row>
    <row r="50" spans="14:22" ht="15.75" x14ac:dyDescent="0.25">
      <c r="N50" s="35" t="s">
        <v>50</v>
      </c>
      <c r="O50" s="46">
        <v>612</v>
      </c>
      <c r="P50" s="23" t="s">
        <v>13</v>
      </c>
      <c r="Q50" s="23"/>
      <c r="R50" s="23"/>
      <c r="S50" s="23"/>
      <c r="T50" s="24">
        <f>T51</f>
        <v>175224</v>
      </c>
      <c r="U50" s="24">
        <f t="shared" ref="U50:V52" si="8">U51</f>
        <v>183648</v>
      </c>
      <c r="V50" s="25">
        <f t="shared" si="8"/>
        <v>201160</v>
      </c>
    </row>
    <row r="51" spans="14:22" ht="15.75" x14ac:dyDescent="0.25">
      <c r="N51" s="35" t="s">
        <v>51</v>
      </c>
      <c r="O51" s="46">
        <v>612</v>
      </c>
      <c r="P51" s="23" t="s">
        <v>13</v>
      </c>
      <c r="Q51" s="23" t="s">
        <v>52</v>
      </c>
      <c r="R51" s="23"/>
      <c r="S51" s="23"/>
      <c r="T51" s="24">
        <f>T52</f>
        <v>175224</v>
      </c>
      <c r="U51" s="24">
        <f t="shared" si="8"/>
        <v>183648</v>
      </c>
      <c r="V51" s="25">
        <f t="shared" si="8"/>
        <v>201160</v>
      </c>
    </row>
    <row r="52" spans="14:22" ht="15.75" x14ac:dyDescent="0.25">
      <c r="N52" s="34" t="s">
        <v>14</v>
      </c>
      <c r="O52" s="47">
        <v>612</v>
      </c>
      <c r="P52" s="26" t="s">
        <v>13</v>
      </c>
      <c r="Q52" s="26" t="s">
        <v>52</v>
      </c>
      <c r="R52" s="26" t="s">
        <v>15</v>
      </c>
      <c r="S52" s="26"/>
      <c r="T52" s="27">
        <f>T53+T56</f>
        <v>175224</v>
      </c>
      <c r="U52" s="27">
        <f t="shared" ref="U52:V52" si="9">U53+U56</f>
        <v>183648</v>
      </c>
      <c r="V52" s="27">
        <f t="shared" si="9"/>
        <v>201160</v>
      </c>
    </row>
    <row r="53" spans="14:22" ht="31.5" x14ac:dyDescent="0.25">
      <c r="N53" s="35" t="s">
        <v>138</v>
      </c>
      <c r="O53" s="46">
        <v>612</v>
      </c>
      <c r="P53" s="23" t="s">
        <v>13</v>
      </c>
      <c r="Q53" s="23" t="s">
        <v>52</v>
      </c>
      <c r="R53" s="23" t="s">
        <v>139</v>
      </c>
      <c r="S53" s="23"/>
      <c r="T53" s="24">
        <f>T55</f>
        <v>8800</v>
      </c>
      <c r="U53" s="24">
        <f t="shared" ref="U53:V53" si="10">U55</f>
        <v>0</v>
      </c>
      <c r="V53" s="24">
        <f t="shared" si="10"/>
        <v>0</v>
      </c>
    </row>
    <row r="54" spans="14:22" ht="47.25" x14ac:dyDescent="0.25">
      <c r="N54" s="34" t="s">
        <v>18</v>
      </c>
      <c r="O54" s="47">
        <v>612</v>
      </c>
      <c r="P54" s="26" t="s">
        <v>13</v>
      </c>
      <c r="Q54" s="26" t="s">
        <v>52</v>
      </c>
      <c r="R54" s="26" t="s">
        <v>139</v>
      </c>
      <c r="S54" s="26" t="s">
        <v>19</v>
      </c>
      <c r="T54" s="27">
        <f>T55</f>
        <v>8800</v>
      </c>
      <c r="U54" s="27">
        <f>U55</f>
        <v>0</v>
      </c>
      <c r="V54" s="28">
        <f>V55</f>
        <v>0</v>
      </c>
    </row>
    <row r="55" spans="14:22" ht="15.75" x14ac:dyDescent="0.25">
      <c r="N55" s="34" t="s">
        <v>53</v>
      </c>
      <c r="O55" s="47">
        <v>612</v>
      </c>
      <c r="P55" s="26" t="s">
        <v>13</v>
      </c>
      <c r="Q55" s="26" t="s">
        <v>52</v>
      </c>
      <c r="R55" s="26" t="s">
        <v>139</v>
      </c>
      <c r="S55" s="26" t="s">
        <v>21</v>
      </c>
      <c r="T55" s="27">
        <v>8800</v>
      </c>
      <c r="U55" s="28">
        <v>0</v>
      </c>
      <c r="V55" s="28">
        <v>0</v>
      </c>
    </row>
    <row r="56" spans="14:22" ht="31.5" x14ac:dyDescent="0.25">
      <c r="N56" s="35" t="s">
        <v>146</v>
      </c>
      <c r="O56" s="46">
        <v>612</v>
      </c>
      <c r="P56" s="23" t="s">
        <v>13</v>
      </c>
      <c r="Q56" s="23" t="s">
        <v>52</v>
      </c>
      <c r="R56" s="23" t="s">
        <v>145</v>
      </c>
      <c r="S56" s="23"/>
      <c r="T56" s="24">
        <f>T57+T59</f>
        <v>166424</v>
      </c>
      <c r="U56" s="24">
        <f t="shared" ref="U56:V56" si="11">U57+U59</f>
        <v>183648</v>
      </c>
      <c r="V56" s="24">
        <f t="shared" si="11"/>
        <v>201160</v>
      </c>
    </row>
    <row r="57" spans="14:22" ht="47.25" x14ac:dyDescent="0.25">
      <c r="N57" s="34" t="s">
        <v>18</v>
      </c>
      <c r="O57" s="47">
        <v>612</v>
      </c>
      <c r="P57" s="26" t="s">
        <v>13</v>
      </c>
      <c r="Q57" s="26" t="s">
        <v>52</v>
      </c>
      <c r="R57" s="26" t="s">
        <v>145</v>
      </c>
      <c r="S57" s="26" t="s">
        <v>19</v>
      </c>
      <c r="T57" s="27">
        <f>T58</f>
        <v>151824</v>
      </c>
      <c r="U57" s="27">
        <f>U58</f>
        <v>168288</v>
      </c>
      <c r="V57" s="28">
        <f>V58</f>
        <v>185664</v>
      </c>
    </row>
    <row r="58" spans="14:22" ht="15.75" x14ac:dyDescent="0.25">
      <c r="N58" s="34" t="s">
        <v>53</v>
      </c>
      <c r="O58" s="47">
        <v>612</v>
      </c>
      <c r="P58" s="26" t="s">
        <v>13</v>
      </c>
      <c r="Q58" s="26" t="s">
        <v>52</v>
      </c>
      <c r="R58" s="26" t="s">
        <v>145</v>
      </c>
      <c r="S58" s="26" t="s">
        <v>21</v>
      </c>
      <c r="T58" s="27">
        <v>151824</v>
      </c>
      <c r="U58" s="28">
        <v>168288</v>
      </c>
      <c r="V58" s="28">
        <v>185664</v>
      </c>
    </row>
    <row r="59" spans="14:22" ht="15.75" x14ac:dyDescent="0.25">
      <c r="N59" s="34" t="s">
        <v>54</v>
      </c>
      <c r="O59" s="47">
        <v>612</v>
      </c>
      <c r="P59" s="26" t="s">
        <v>13</v>
      </c>
      <c r="Q59" s="26" t="s">
        <v>52</v>
      </c>
      <c r="R59" s="26" t="s">
        <v>145</v>
      </c>
      <c r="S59" s="26" t="s">
        <v>27</v>
      </c>
      <c r="T59" s="27">
        <f>T60</f>
        <v>14600</v>
      </c>
      <c r="U59" s="27">
        <f t="shared" ref="U59:V65" si="12">U60</f>
        <v>15360</v>
      </c>
      <c r="V59" s="28">
        <f t="shared" si="12"/>
        <v>15496</v>
      </c>
    </row>
    <row r="60" spans="14:22" ht="31.5" x14ac:dyDescent="0.25">
      <c r="N60" s="34" t="s">
        <v>55</v>
      </c>
      <c r="O60" s="47">
        <v>612</v>
      </c>
      <c r="P60" s="26" t="s">
        <v>13</v>
      </c>
      <c r="Q60" s="26" t="s">
        <v>52</v>
      </c>
      <c r="R60" s="26" t="s">
        <v>145</v>
      </c>
      <c r="S60" s="26" t="s">
        <v>29</v>
      </c>
      <c r="T60" s="27">
        <v>14600</v>
      </c>
      <c r="U60" s="28">
        <v>15360</v>
      </c>
      <c r="V60" s="28">
        <v>15496</v>
      </c>
    </row>
    <row r="61" spans="14:22" ht="15.75" x14ac:dyDescent="0.25">
      <c r="N61" s="35" t="s">
        <v>56</v>
      </c>
      <c r="O61" s="46">
        <v>612</v>
      </c>
      <c r="P61" s="23" t="s">
        <v>52</v>
      </c>
      <c r="Q61" s="23"/>
      <c r="R61" s="23"/>
      <c r="S61" s="23"/>
      <c r="T61" s="24">
        <f>T62</f>
        <v>1000</v>
      </c>
      <c r="U61" s="24">
        <f t="shared" si="12"/>
        <v>0</v>
      </c>
      <c r="V61" s="25">
        <f t="shared" si="12"/>
        <v>0</v>
      </c>
    </row>
    <row r="62" spans="14:22" ht="31.5" x14ac:dyDescent="0.25">
      <c r="N62" s="35" t="s">
        <v>57</v>
      </c>
      <c r="O62" s="46">
        <v>612</v>
      </c>
      <c r="P62" s="23" t="s">
        <v>52</v>
      </c>
      <c r="Q62" s="23" t="s">
        <v>58</v>
      </c>
      <c r="R62" s="23"/>
      <c r="S62" s="31"/>
      <c r="T62" s="24">
        <f>T63</f>
        <v>1000</v>
      </c>
      <c r="U62" s="24">
        <f t="shared" si="12"/>
        <v>0</v>
      </c>
      <c r="V62" s="25">
        <f t="shared" si="12"/>
        <v>0</v>
      </c>
    </row>
    <row r="63" spans="14:22" ht="15.75" x14ac:dyDescent="0.25">
      <c r="N63" s="34" t="s">
        <v>14</v>
      </c>
      <c r="O63" s="47">
        <v>612</v>
      </c>
      <c r="P63" s="26" t="s">
        <v>52</v>
      </c>
      <c r="Q63" s="26" t="s">
        <v>58</v>
      </c>
      <c r="R63" s="26" t="s">
        <v>15</v>
      </c>
      <c r="S63" s="31"/>
      <c r="T63" s="27">
        <f>T64</f>
        <v>1000</v>
      </c>
      <c r="U63" s="27">
        <f t="shared" si="12"/>
        <v>0</v>
      </c>
      <c r="V63" s="28">
        <f t="shared" si="12"/>
        <v>0</v>
      </c>
    </row>
    <row r="64" spans="14:22" ht="31.5" x14ac:dyDescent="0.25">
      <c r="N64" s="35" t="s">
        <v>59</v>
      </c>
      <c r="O64" s="46">
        <v>612</v>
      </c>
      <c r="P64" s="23" t="s">
        <v>52</v>
      </c>
      <c r="Q64" s="23" t="s">
        <v>58</v>
      </c>
      <c r="R64" s="23" t="s">
        <v>60</v>
      </c>
      <c r="S64" s="31"/>
      <c r="T64" s="24">
        <f>T65</f>
        <v>1000</v>
      </c>
      <c r="U64" s="24">
        <f t="shared" si="12"/>
        <v>0</v>
      </c>
      <c r="V64" s="25">
        <f t="shared" si="12"/>
        <v>0</v>
      </c>
    </row>
    <row r="65" spans="14:22" ht="15.75" x14ac:dyDescent="0.25">
      <c r="N65" s="34" t="s">
        <v>54</v>
      </c>
      <c r="O65" s="47">
        <v>612</v>
      </c>
      <c r="P65" s="26" t="s">
        <v>52</v>
      </c>
      <c r="Q65" s="26" t="s">
        <v>58</v>
      </c>
      <c r="R65" s="26" t="s">
        <v>60</v>
      </c>
      <c r="S65" s="26" t="s">
        <v>27</v>
      </c>
      <c r="T65" s="27">
        <f>T66</f>
        <v>1000</v>
      </c>
      <c r="U65" s="27">
        <f t="shared" si="12"/>
        <v>0</v>
      </c>
      <c r="V65" s="28">
        <f t="shared" si="12"/>
        <v>0</v>
      </c>
    </row>
    <row r="66" spans="14:22" ht="31.5" x14ac:dyDescent="0.25">
      <c r="N66" s="34" t="s">
        <v>55</v>
      </c>
      <c r="O66" s="47">
        <v>612</v>
      </c>
      <c r="P66" s="26" t="s">
        <v>52</v>
      </c>
      <c r="Q66" s="26" t="s">
        <v>58</v>
      </c>
      <c r="R66" s="26" t="s">
        <v>60</v>
      </c>
      <c r="S66" s="26" t="s">
        <v>29</v>
      </c>
      <c r="T66" s="27">
        <v>1000</v>
      </c>
      <c r="U66" s="28">
        <v>0</v>
      </c>
      <c r="V66" s="28">
        <v>0</v>
      </c>
    </row>
    <row r="67" spans="14:22" ht="15.75" x14ac:dyDescent="0.25">
      <c r="N67" s="35" t="s">
        <v>61</v>
      </c>
      <c r="O67" s="46">
        <v>612</v>
      </c>
      <c r="P67" s="23" t="s">
        <v>23</v>
      </c>
      <c r="Q67" s="23"/>
      <c r="R67" s="23"/>
      <c r="S67" s="23"/>
      <c r="T67" s="24">
        <f>T68+T73</f>
        <v>1356800</v>
      </c>
      <c r="U67" s="24">
        <f>U68+U73</f>
        <v>1476500</v>
      </c>
      <c r="V67" s="25">
        <f>V68+V73</f>
        <v>1483400</v>
      </c>
    </row>
    <row r="68" spans="14:22" ht="15.75" x14ac:dyDescent="0.25">
      <c r="N68" s="35" t="s">
        <v>62</v>
      </c>
      <c r="O68" s="46">
        <v>612</v>
      </c>
      <c r="P68" s="23" t="s">
        <v>23</v>
      </c>
      <c r="Q68" s="23" t="s">
        <v>63</v>
      </c>
      <c r="R68" s="23"/>
      <c r="S68" s="23"/>
      <c r="T68" s="24">
        <f>T69</f>
        <v>1346800</v>
      </c>
      <c r="U68" s="24">
        <f t="shared" ref="U68:V71" si="13">U69</f>
        <v>1476500</v>
      </c>
      <c r="V68" s="25">
        <f t="shared" si="13"/>
        <v>1483400</v>
      </c>
    </row>
    <row r="69" spans="14:22" ht="15.75" x14ac:dyDescent="0.25">
      <c r="N69" s="34" t="s">
        <v>14</v>
      </c>
      <c r="O69" s="47">
        <v>612</v>
      </c>
      <c r="P69" s="26" t="s">
        <v>23</v>
      </c>
      <c r="Q69" s="26" t="s">
        <v>63</v>
      </c>
      <c r="R69" s="26" t="s">
        <v>15</v>
      </c>
      <c r="S69" s="26"/>
      <c r="T69" s="27">
        <f>T70</f>
        <v>1346800</v>
      </c>
      <c r="U69" s="27">
        <f t="shared" si="13"/>
        <v>1476500</v>
      </c>
      <c r="V69" s="27">
        <f t="shared" si="13"/>
        <v>1483400</v>
      </c>
    </row>
    <row r="70" spans="14:22" ht="15.75" x14ac:dyDescent="0.25">
      <c r="N70" s="35" t="s">
        <v>64</v>
      </c>
      <c r="O70" s="46">
        <v>612</v>
      </c>
      <c r="P70" s="23" t="s">
        <v>23</v>
      </c>
      <c r="Q70" s="23" t="s">
        <v>63</v>
      </c>
      <c r="R70" s="23" t="s">
        <v>65</v>
      </c>
      <c r="S70" s="23"/>
      <c r="T70" s="24">
        <f>T71</f>
        <v>1346800</v>
      </c>
      <c r="U70" s="24">
        <f t="shared" si="13"/>
        <v>1476500</v>
      </c>
      <c r="V70" s="25">
        <f t="shared" si="13"/>
        <v>1483400</v>
      </c>
    </row>
    <row r="71" spans="14:22" ht="31.5" x14ac:dyDescent="0.25">
      <c r="N71" s="44" t="s">
        <v>66</v>
      </c>
      <c r="O71" s="47">
        <v>612</v>
      </c>
      <c r="P71" s="26" t="s">
        <v>23</v>
      </c>
      <c r="Q71" s="26" t="s">
        <v>63</v>
      </c>
      <c r="R71" s="26" t="s">
        <v>67</v>
      </c>
      <c r="S71" s="26" t="s">
        <v>27</v>
      </c>
      <c r="T71" s="27">
        <f>T72</f>
        <v>1346800</v>
      </c>
      <c r="U71" s="27">
        <f t="shared" si="13"/>
        <v>1476500</v>
      </c>
      <c r="V71" s="28">
        <f t="shared" si="13"/>
        <v>1483400</v>
      </c>
    </row>
    <row r="72" spans="14:22" ht="31.5" x14ac:dyDescent="0.25">
      <c r="N72" s="44" t="s">
        <v>28</v>
      </c>
      <c r="O72" s="47">
        <v>612</v>
      </c>
      <c r="P72" s="26" t="s">
        <v>23</v>
      </c>
      <c r="Q72" s="26" t="s">
        <v>63</v>
      </c>
      <c r="R72" s="26" t="s">
        <v>67</v>
      </c>
      <c r="S72" s="26" t="s">
        <v>29</v>
      </c>
      <c r="T72" s="27">
        <v>1346800</v>
      </c>
      <c r="U72" s="28">
        <v>1476500</v>
      </c>
      <c r="V72" s="28">
        <v>1483400</v>
      </c>
    </row>
    <row r="73" spans="14:22" ht="15.75" x14ac:dyDescent="0.25">
      <c r="N73" s="35" t="s">
        <v>68</v>
      </c>
      <c r="O73" s="46">
        <v>612</v>
      </c>
      <c r="P73" s="23" t="s">
        <v>23</v>
      </c>
      <c r="Q73" s="23" t="s">
        <v>69</v>
      </c>
      <c r="R73" s="23"/>
      <c r="S73" s="23"/>
      <c r="T73" s="24">
        <f>T74</f>
        <v>10000</v>
      </c>
      <c r="U73" s="24">
        <f t="shared" ref="U73:V75" si="14">U74</f>
        <v>0</v>
      </c>
      <c r="V73" s="25">
        <f t="shared" si="14"/>
        <v>0</v>
      </c>
    </row>
    <row r="74" spans="14:22" ht="15.75" x14ac:dyDescent="0.25">
      <c r="N74" s="34" t="s">
        <v>14</v>
      </c>
      <c r="O74" s="47">
        <v>612</v>
      </c>
      <c r="P74" s="26" t="s">
        <v>23</v>
      </c>
      <c r="Q74" s="26" t="s">
        <v>69</v>
      </c>
      <c r="R74" s="26" t="s">
        <v>70</v>
      </c>
      <c r="S74" s="26"/>
      <c r="T74" s="27">
        <f>T75</f>
        <v>10000</v>
      </c>
      <c r="U74" s="27">
        <f t="shared" si="14"/>
        <v>0</v>
      </c>
      <c r="V74" s="28">
        <f t="shared" si="14"/>
        <v>0</v>
      </c>
    </row>
    <row r="75" spans="14:22" ht="31.5" x14ac:dyDescent="0.25">
      <c r="N75" s="35" t="s">
        <v>71</v>
      </c>
      <c r="O75" s="46">
        <v>612</v>
      </c>
      <c r="P75" s="23" t="s">
        <v>23</v>
      </c>
      <c r="Q75" s="23" t="s">
        <v>69</v>
      </c>
      <c r="R75" s="23" t="s">
        <v>117</v>
      </c>
      <c r="S75" s="23"/>
      <c r="T75" s="24">
        <f>T76</f>
        <v>10000</v>
      </c>
      <c r="U75" s="24">
        <f t="shared" si="14"/>
        <v>0</v>
      </c>
      <c r="V75" s="25">
        <f t="shared" si="14"/>
        <v>0</v>
      </c>
    </row>
    <row r="76" spans="14:22" ht="15.75" x14ac:dyDescent="0.25">
      <c r="N76" s="34" t="s">
        <v>30</v>
      </c>
      <c r="O76" s="47">
        <v>612</v>
      </c>
      <c r="P76" s="26" t="s">
        <v>23</v>
      </c>
      <c r="Q76" s="26" t="s">
        <v>69</v>
      </c>
      <c r="R76" s="26" t="s">
        <v>117</v>
      </c>
      <c r="S76" s="26" t="s">
        <v>31</v>
      </c>
      <c r="T76" s="27">
        <f>T77</f>
        <v>10000</v>
      </c>
      <c r="U76" s="27">
        <v>0</v>
      </c>
      <c r="V76" s="28">
        <v>0</v>
      </c>
    </row>
    <row r="77" spans="14:22" ht="31.5" x14ac:dyDescent="0.25">
      <c r="N77" s="34" t="s">
        <v>72</v>
      </c>
      <c r="O77" s="47">
        <v>612</v>
      </c>
      <c r="P77" s="26" t="s">
        <v>23</v>
      </c>
      <c r="Q77" s="26" t="s">
        <v>69</v>
      </c>
      <c r="R77" s="26" t="s">
        <v>117</v>
      </c>
      <c r="S77" s="26" t="s">
        <v>73</v>
      </c>
      <c r="T77" s="27">
        <v>10000</v>
      </c>
      <c r="U77" s="28">
        <v>10000</v>
      </c>
      <c r="V77" s="28">
        <v>10000</v>
      </c>
    </row>
    <row r="78" spans="14:22" ht="15.75" x14ac:dyDescent="0.25">
      <c r="N78" s="35" t="s">
        <v>74</v>
      </c>
      <c r="O78" s="46">
        <v>612</v>
      </c>
      <c r="P78" s="23" t="s">
        <v>75</v>
      </c>
      <c r="Q78" s="23"/>
      <c r="R78" s="23"/>
      <c r="S78" s="23"/>
      <c r="T78" s="24">
        <f>T79+T84+T100</f>
        <v>1530400</v>
      </c>
      <c r="U78" s="24">
        <f>U79+U84+U100</f>
        <v>627800</v>
      </c>
      <c r="V78" s="25">
        <f>V79+V84+V100</f>
        <v>627800</v>
      </c>
    </row>
    <row r="79" spans="14:22" ht="15.75" x14ac:dyDescent="0.25">
      <c r="N79" s="35" t="s">
        <v>76</v>
      </c>
      <c r="O79" s="46">
        <v>612</v>
      </c>
      <c r="P79" s="23" t="s">
        <v>75</v>
      </c>
      <c r="Q79" s="23" t="s">
        <v>11</v>
      </c>
      <c r="R79" s="23"/>
      <c r="S79" s="23"/>
      <c r="T79" s="24">
        <f>T80</f>
        <v>99800</v>
      </c>
      <c r="U79" s="24">
        <f t="shared" ref="U79:V82" si="15">U80</f>
        <v>0</v>
      </c>
      <c r="V79" s="25">
        <f t="shared" si="15"/>
        <v>0</v>
      </c>
    </row>
    <row r="80" spans="14:22" ht="15.75" x14ac:dyDescent="0.25">
      <c r="N80" s="34" t="s">
        <v>14</v>
      </c>
      <c r="O80" s="47">
        <v>612</v>
      </c>
      <c r="P80" s="26" t="s">
        <v>75</v>
      </c>
      <c r="Q80" s="26" t="s">
        <v>11</v>
      </c>
      <c r="R80" s="26" t="s">
        <v>15</v>
      </c>
      <c r="S80" s="26"/>
      <c r="T80" s="27">
        <v>99800</v>
      </c>
      <c r="U80" s="27">
        <f t="shared" si="15"/>
        <v>0</v>
      </c>
      <c r="V80" s="28">
        <f t="shared" si="15"/>
        <v>0</v>
      </c>
    </row>
    <row r="81" spans="14:22" ht="15.75" x14ac:dyDescent="0.25">
      <c r="N81" s="35" t="s">
        <v>77</v>
      </c>
      <c r="O81" s="46">
        <v>612</v>
      </c>
      <c r="P81" s="23" t="s">
        <v>75</v>
      </c>
      <c r="Q81" s="23" t="s">
        <v>11</v>
      </c>
      <c r="R81" s="23" t="s">
        <v>78</v>
      </c>
      <c r="S81" s="23"/>
      <c r="T81" s="24">
        <f>T82</f>
        <v>99800</v>
      </c>
      <c r="U81" s="24">
        <f t="shared" si="15"/>
        <v>0</v>
      </c>
      <c r="V81" s="25">
        <f t="shared" si="15"/>
        <v>0</v>
      </c>
    </row>
    <row r="82" spans="14:22" ht="31.5" x14ac:dyDescent="0.25">
      <c r="N82" s="44" t="s">
        <v>35</v>
      </c>
      <c r="O82" s="47">
        <v>612</v>
      </c>
      <c r="P82" s="26" t="s">
        <v>75</v>
      </c>
      <c r="Q82" s="26" t="s">
        <v>11</v>
      </c>
      <c r="R82" s="26" t="s">
        <v>78</v>
      </c>
      <c r="S82" s="26" t="s">
        <v>27</v>
      </c>
      <c r="T82" s="27">
        <f>T83</f>
        <v>99800</v>
      </c>
      <c r="U82" s="27">
        <f t="shared" si="15"/>
        <v>0</v>
      </c>
      <c r="V82" s="28">
        <f t="shared" si="15"/>
        <v>0</v>
      </c>
    </row>
    <row r="83" spans="14:22" ht="15.75" x14ac:dyDescent="0.25">
      <c r="N83" s="34" t="s">
        <v>79</v>
      </c>
      <c r="O83" s="47">
        <v>612</v>
      </c>
      <c r="P83" s="26" t="s">
        <v>75</v>
      </c>
      <c r="Q83" s="26" t="s">
        <v>11</v>
      </c>
      <c r="R83" s="26" t="s">
        <v>78</v>
      </c>
      <c r="S83" s="26" t="s">
        <v>29</v>
      </c>
      <c r="T83" s="27">
        <v>99800</v>
      </c>
      <c r="U83" s="28">
        <v>0</v>
      </c>
      <c r="V83" s="28">
        <v>0</v>
      </c>
    </row>
    <row r="84" spans="14:22" ht="15.75" x14ac:dyDescent="0.25">
      <c r="N84" s="35" t="s">
        <v>80</v>
      </c>
      <c r="O84" s="46">
        <v>612</v>
      </c>
      <c r="P84" s="23" t="s">
        <v>75</v>
      </c>
      <c r="Q84" s="23" t="s">
        <v>13</v>
      </c>
      <c r="R84" s="26"/>
      <c r="S84" s="26"/>
      <c r="T84" s="24">
        <f>T85</f>
        <v>1257500</v>
      </c>
      <c r="U84" s="24">
        <f>U85</f>
        <v>597800</v>
      </c>
      <c r="V84" s="25">
        <f>V85</f>
        <v>597800</v>
      </c>
    </row>
    <row r="85" spans="14:22" ht="15.75" x14ac:dyDescent="0.25">
      <c r="N85" s="34" t="s">
        <v>14</v>
      </c>
      <c r="O85" s="47">
        <v>612</v>
      </c>
      <c r="P85" s="26" t="s">
        <v>75</v>
      </c>
      <c r="Q85" s="26" t="s">
        <v>13</v>
      </c>
      <c r="R85" s="26" t="s">
        <v>15</v>
      </c>
      <c r="S85" s="26"/>
      <c r="T85" s="27">
        <f>T86+T94+T97+T91</f>
        <v>1257500</v>
      </c>
      <c r="U85" s="27">
        <f t="shared" ref="U85:V85" si="16">U86+U94+U97+U91</f>
        <v>597800</v>
      </c>
      <c r="V85" s="27">
        <f t="shared" si="16"/>
        <v>597800</v>
      </c>
    </row>
    <row r="86" spans="14:22" ht="15.75" x14ac:dyDescent="0.25">
      <c r="N86" s="35" t="s">
        <v>81</v>
      </c>
      <c r="O86" s="46">
        <v>612</v>
      </c>
      <c r="P86" s="23" t="s">
        <v>75</v>
      </c>
      <c r="Q86" s="23" t="s">
        <v>13</v>
      </c>
      <c r="R86" s="23" t="s">
        <v>82</v>
      </c>
      <c r="S86" s="23"/>
      <c r="T86" s="24">
        <f>T89+T87</f>
        <v>48000</v>
      </c>
      <c r="U86" s="24">
        <f>U89+U87</f>
        <v>0</v>
      </c>
      <c r="V86" s="25">
        <f>V89+V87</f>
        <v>0</v>
      </c>
    </row>
    <row r="87" spans="14:22" ht="31.5" x14ac:dyDescent="0.25">
      <c r="N87" s="44" t="s">
        <v>35</v>
      </c>
      <c r="O87" s="47">
        <v>612</v>
      </c>
      <c r="P87" s="26" t="s">
        <v>75</v>
      </c>
      <c r="Q87" s="26" t="s">
        <v>13</v>
      </c>
      <c r="R87" s="26" t="s">
        <v>82</v>
      </c>
      <c r="S87" s="26" t="s">
        <v>27</v>
      </c>
      <c r="T87" s="27">
        <f>T88</f>
        <v>40000</v>
      </c>
      <c r="U87" s="27">
        <f>U88</f>
        <v>0</v>
      </c>
      <c r="V87" s="28">
        <f>V88</f>
        <v>0</v>
      </c>
    </row>
    <row r="88" spans="14:22" ht="15.75" x14ac:dyDescent="0.25">
      <c r="N88" s="34" t="s">
        <v>79</v>
      </c>
      <c r="O88" s="47">
        <v>612</v>
      </c>
      <c r="P88" s="26" t="s">
        <v>75</v>
      </c>
      <c r="Q88" s="26" t="s">
        <v>13</v>
      </c>
      <c r="R88" s="26" t="s">
        <v>82</v>
      </c>
      <c r="S88" s="26" t="s">
        <v>29</v>
      </c>
      <c r="T88" s="27">
        <v>40000</v>
      </c>
      <c r="U88" s="27">
        <v>0</v>
      </c>
      <c r="V88" s="28">
        <v>0</v>
      </c>
    </row>
    <row r="89" spans="14:22" ht="15.75" x14ac:dyDescent="0.25">
      <c r="N89" s="34" t="s">
        <v>30</v>
      </c>
      <c r="O89" s="47">
        <v>612</v>
      </c>
      <c r="P89" s="26" t="s">
        <v>75</v>
      </c>
      <c r="Q89" s="26" t="s">
        <v>13</v>
      </c>
      <c r="R89" s="26" t="s">
        <v>82</v>
      </c>
      <c r="S89" s="26" t="s">
        <v>31</v>
      </c>
      <c r="T89" s="27">
        <f>T90</f>
        <v>8000</v>
      </c>
      <c r="U89" s="27">
        <f>U90</f>
        <v>0</v>
      </c>
      <c r="V89" s="28">
        <f>V90</f>
        <v>0</v>
      </c>
    </row>
    <row r="90" spans="14:22" ht="15.75" x14ac:dyDescent="0.25">
      <c r="N90" s="34" t="s">
        <v>83</v>
      </c>
      <c r="O90" s="47">
        <v>612</v>
      </c>
      <c r="P90" s="26" t="s">
        <v>75</v>
      </c>
      <c r="Q90" s="26" t="s">
        <v>13</v>
      </c>
      <c r="R90" s="26" t="s">
        <v>82</v>
      </c>
      <c r="S90" s="26" t="s">
        <v>33</v>
      </c>
      <c r="T90" s="27">
        <v>8000</v>
      </c>
      <c r="U90" s="28">
        <v>0</v>
      </c>
      <c r="V90" s="28">
        <v>0</v>
      </c>
    </row>
    <row r="91" spans="14:22" s="40" customFormat="1" ht="15.75" x14ac:dyDescent="0.25">
      <c r="N91" s="35" t="s">
        <v>123</v>
      </c>
      <c r="O91" s="46">
        <v>612</v>
      </c>
      <c r="P91" s="23" t="s">
        <v>75</v>
      </c>
      <c r="Q91" s="23" t="s">
        <v>13</v>
      </c>
      <c r="R91" s="23" t="s">
        <v>124</v>
      </c>
      <c r="S91" s="23"/>
      <c r="T91" s="24">
        <f>T92</f>
        <v>611700</v>
      </c>
      <c r="U91" s="24">
        <f t="shared" ref="U91:V91" si="17">U92</f>
        <v>0</v>
      </c>
      <c r="V91" s="24">
        <f t="shared" si="17"/>
        <v>0</v>
      </c>
    </row>
    <row r="92" spans="14:22" ht="15.75" x14ac:dyDescent="0.25">
      <c r="N92" s="34" t="s">
        <v>127</v>
      </c>
      <c r="O92" s="47">
        <v>612</v>
      </c>
      <c r="P92" s="26" t="s">
        <v>75</v>
      </c>
      <c r="Q92" s="26" t="s">
        <v>13</v>
      </c>
      <c r="R92" s="26" t="s">
        <v>124</v>
      </c>
      <c r="S92" s="26" t="s">
        <v>125</v>
      </c>
      <c r="T92" s="27">
        <f>T93</f>
        <v>611700</v>
      </c>
      <c r="U92" s="27">
        <f t="shared" ref="U92:V92" si="18">U93</f>
        <v>0</v>
      </c>
      <c r="V92" s="27">
        <f t="shared" si="18"/>
        <v>0</v>
      </c>
    </row>
    <row r="93" spans="14:22" ht="15.75" x14ac:dyDescent="0.25">
      <c r="N93" s="34" t="s">
        <v>128</v>
      </c>
      <c r="O93" s="47">
        <v>612</v>
      </c>
      <c r="P93" s="26" t="s">
        <v>75</v>
      </c>
      <c r="Q93" s="26" t="s">
        <v>13</v>
      </c>
      <c r="R93" s="26" t="s">
        <v>124</v>
      </c>
      <c r="S93" s="26" t="s">
        <v>126</v>
      </c>
      <c r="T93" s="27">
        <v>611700</v>
      </c>
      <c r="U93" s="27">
        <v>0</v>
      </c>
      <c r="V93" s="28">
        <v>0</v>
      </c>
    </row>
    <row r="94" spans="14:22" ht="31.5" customHeight="1" x14ac:dyDescent="0.25">
      <c r="N94" s="35" t="s">
        <v>112</v>
      </c>
      <c r="O94" s="46">
        <v>612</v>
      </c>
      <c r="P94" s="23" t="s">
        <v>75</v>
      </c>
      <c r="Q94" s="23" t="s">
        <v>13</v>
      </c>
      <c r="R94" s="23" t="s">
        <v>111</v>
      </c>
      <c r="S94" s="23"/>
      <c r="T94" s="24">
        <f t="shared" ref="T94:V95" si="19">T95</f>
        <v>590000</v>
      </c>
      <c r="U94" s="24">
        <f t="shared" si="19"/>
        <v>590000</v>
      </c>
      <c r="V94" s="25">
        <f t="shared" si="19"/>
        <v>590000</v>
      </c>
    </row>
    <row r="95" spans="14:22" ht="31.5" x14ac:dyDescent="0.25">
      <c r="N95" s="44" t="s">
        <v>35</v>
      </c>
      <c r="O95" s="47">
        <v>612</v>
      </c>
      <c r="P95" s="26" t="s">
        <v>75</v>
      </c>
      <c r="Q95" s="26" t="s">
        <v>13</v>
      </c>
      <c r="R95" s="26" t="s">
        <v>111</v>
      </c>
      <c r="S95" s="26" t="s">
        <v>27</v>
      </c>
      <c r="T95" s="27">
        <f t="shared" si="19"/>
        <v>590000</v>
      </c>
      <c r="U95" s="27">
        <f t="shared" si="19"/>
        <v>590000</v>
      </c>
      <c r="V95" s="28">
        <f t="shared" si="19"/>
        <v>590000</v>
      </c>
    </row>
    <row r="96" spans="14:22" ht="31.5" x14ac:dyDescent="0.25">
      <c r="N96" s="44" t="s">
        <v>28</v>
      </c>
      <c r="O96" s="47">
        <v>612</v>
      </c>
      <c r="P96" s="26" t="s">
        <v>75</v>
      </c>
      <c r="Q96" s="26" t="s">
        <v>13</v>
      </c>
      <c r="R96" s="26" t="s">
        <v>111</v>
      </c>
      <c r="S96" s="26" t="s">
        <v>29</v>
      </c>
      <c r="T96" s="27">
        <v>590000</v>
      </c>
      <c r="U96" s="28">
        <v>590000</v>
      </c>
      <c r="V96" s="28">
        <v>590000</v>
      </c>
    </row>
    <row r="97" spans="14:22" ht="31.5" customHeight="1" x14ac:dyDescent="0.25">
      <c r="N97" s="35" t="s">
        <v>114</v>
      </c>
      <c r="O97" s="46">
        <v>612</v>
      </c>
      <c r="P97" s="23" t="s">
        <v>75</v>
      </c>
      <c r="Q97" s="23" t="s">
        <v>13</v>
      </c>
      <c r="R97" s="23" t="s">
        <v>113</v>
      </c>
      <c r="S97" s="23"/>
      <c r="T97" s="24">
        <f t="shared" ref="T97:V98" si="20">T98</f>
        <v>7800</v>
      </c>
      <c r="U97" s="24">
        <f t="shared" si="20"/>
        <v>7800</v>
      </c>
      <c r="V97" s="25">
        <f t="shared" si="20"/>
        <v>7800</v>
      </c>
    </row>
    <row r="98" spans="14:22" ht="31.5" x14ac:dyDescent="0.25">
      <c r="N98" s="44" t="s">
        <v>35</v>
      </c>
      <c r="O98" s="47">
        <v>612</v>
      </c>
      <c r="P98" s="26" t="s">
        <v>75</v>
      </c>
      <c r="Q98" s="26" t="s">
        <v>13</v>
      </c>
      <c r="R98" s="26" t="s">
        <v>113</v>
      </c>
      <c r="S98" s="26" t="s">
        <v>27</v>
      </c>
      <c r="T98" s="27">
        <f t="shared" si="20"/>
        <v>7800</v>
      </c>
      <c r="U98" s="27">
        <f t="shared" si="20"/>
        <v>7800</v>
      </c>
      <c r="V98" s="28">
        <f t="shared" si="20"/>
        <v>7800</v>
      </c>
    </row>
    <row r="99" spans="14:22" ht="31.5" x14ac:dyDescent="0.25">
      <c r="N99" s="44" t="s">
        <v>28</v>
      </c>
      <c r="O99" s="47">
        <v>612</v>
      </c>
      <c r="P99" s="26" t="s">
        <v>75</v>
      </c>
      <c r="Q99" s="26" t="s">
        <v>13</v>
      </c>
      <c r="R99" s="26" t="s">
        <v>113</v>
      </c>
      <c r="S99" s="26" t="s">
        <v>29</v>
      </c>
      <c r="T99" s="27">
        <v>7800</v>
      </c>
      <c r="U99" s="28">
        <v>7800</v>
      </c>
      <c r="V99" s="28">
        <v>7800</v>
      </c>
    </row>
    <row r="100" spans="14:22" ht="15.75" x14ac:dyDescent="0.25">
      <c r="N100" s="35" t="s">
        <v>84</v>
      </c>
      <c r="O100" s="46">
        <v>612</v>
      </c>
      <c r="P100" s="23" t="s">
        <v>75</v>
      </c>
      <c r="Q100" s="23" t="s">
        <v>52</v>
      </c>
      <c r="R100" s="26"/>
      <c r="S100" s="26"/>
      <c r="T100" s="24">
        <f>T101</f>
        <v>173100</v>
      </c>
      <c r="U100" s="24">
        <f>U101</f>
        <v>30000</v>
      </c>
      <c r="V100" s="25">
        <f>V101</f>
        <v>30000</v>
      </c>
    </row>
    <row r="101" spans="14:22" ht="15.75" x14ac:dyDescent="0.25">
      <c r="N101" s="34" t="s">
        <v>14</v>
      </c>
      <c r="O101" s="47">
        <v>612</v>
      </c>
      <c r="P101" s="26" t="s">
        <v>75</v>
      </c>
      <c r="Q101" s="26" t="s">
        <v>52</v>
      </c>
      <c r="R101" s="26" t="s">
        <v>15</v>
      </c>
      <c r="S101" s="26"/>
      <c r="T101" s="27">
        <f>T102+T105+T108</f>
        <v>173100</v>
      </c>
      <c r="U101" s="27">
        <f>U102+U105</f>
        <v>30000</v>
      </c>
      <c r="V101" s="28">
        <f>V102+V105</f>
        <v>30000</v>
      </c>
    </row>
    <row r="102" spans="14:22" ht="15.75" x14ac:dyDescent="0.25">
      <c r="N102" s="35" t="s">
        <v>85</v>
      </c>
      <c r="O102" s="46">
        <v>612</v>
      </c>
      <c r="P102" s="23" t="s">
        <v>75</v>
      </c>
      <c r="Q102" s="23" t="s">
        <v>52</v>
      </c>
      <c r="R102" s="23" t="s">
        <v>86</v>
      </c>
      <c r="S102" s="23"/>
      <c r="T102" s="24">
        <f t="shared" ref="T102:V103" si="21">T103</f>
        <v>77100</v>
      </c>
      <c r="U102" s="24">
        <f t="shared" si="21"/>
        <v>30000</v>
      </c>
      <c r="V102" s="25">
        <f t="shared" si="21"/>
        <v>30000</v>
      </c>
    </row>
    <row r="103" spans="14:22" ht="31.5" x14ac:dyDescent="0.25">
      <c r="N103" s="44" t="s">
        <v>35</v>
      </c>
      <c r="O103" s="47">
        <v>612</v>
      </c>
      <c r="P103" s="26" t="s">
        <v>75</v>
      </c>
      <c r="Q103" s="26" t="s">
        <v>52</v>
      </c>
      <c r="R103" s="26" t="s">
        <v>86</v>
      </c>
      <c r="S103" s="26" t="s">
        <v>27</v>
      </c>
      <c r="T103" s="27">
        <f t="shared" si="21"/>
        <v>77100</v>
      </c>
      <c r="U103" s="27">
        <f t="shared" si="21"/>
        <v>30000</v>
      </c>
      <c r="V103" s="28">
        <f t="shared" si="21"/>
        <v>30000</v>
      </c>
    </row>
    <row r="104" spans="14:22" ht="31.5" x14ac:dyDescent="0.25">
      <c r="N104" s="44" t="s">
        <v>28</v>
      </c>
      <c r="O104" s="47">
        <v>612</v>
      </c>
      <c r="P104" s="26" t="s">
        <v>75</v>
      </c>
      <c r="Q104" s="26" t="s">
        <v>52</v>
      </c>
      <c r="R104" s="26" t="s">
        <v>86</v>
      </c>
      <c r="S104" s="26" t="s">
        <v>29</v>
      </c>
      <c r="T104" s="27">
        <v>77100</v>
      </c>
      <c r="U104" s="28">
        <v>30000</v>
      </c>
      <c r="V104" s="28">
        <v>30000</v>
      </c>
    </row>
    <row r="105" spans="14:22" s="40" customFormat="1" ht="15.75" x14ac:dyDescent="0.25">
      <c r="N105" s="35" t="s">
        <v>134</v>
      </c>
      <c r="O105" s="46">
        <v>612</v>
      </c>
      <c r="P105" s="23" t="s">
        <v>75</v>
      </c>
      <c r="Q105" s="23" t="s">
        <v>52</v>
      </c>
      <c r="R105" s="23" t="s">
        <v>122</v>
      </c>
      <c r="S105" s="23"/>
      <c r="T105" s="24">
        <f t="shared" ref="T105:V109" si="22">T106</f>
        <v>46600</v>
      </c>
      <c r="U105" s="24">
        <f t="shared" si="22"/>
        <v>0</v>
      </c>
      <c r="V105" s="25">
        <f t="shared" si="22"/>
        <v>0</v>
      </c>
    </row>
    <row r="106" spans="14:22" ht="31.5" x14ac:dyDescent="0.25">
      <c r="N106" s="44" t="s">
        <v>35</v>
      </c>
      <c r="O106" s="47">
        <v>612</v>
      </c>
      <c r="P106" s="26" t="s">
        <v>75</v>
      </c>
      <c r="Q106" s="26" t="s">
        <v>52</v>
      </c>
      <c r="R106" s="26" t="s">
        <v>122</v>
      </c>
      <c r="S106" s="26" t="s">
        <v>27</v>
      </c>
      <c r="T106" s="27">
        <f t="shared" si="22"/>
        <v>46600</v>
      </c>
      <c r="U106" s="27">
        <f t="shared" si="22"/>
        <v>0</v>
      </c>
      <c r="V106" s="28">
        <f t="shared" si="22"/>
        <v>0</v>
      </c>
    </row>
    <row r="107" spans="14:22" ht="31.5" x14ac:dyDescent="0.25">
      <c r="N107" s="44" t="s">
        <v>28</v>
      </c>
      <c r="O107" s="47">
        <v>612</v>
      </c>
      <c r="P107" s="26" t="s">
        <v>75</v>
      </c>
      <c r="Q107" s="26" t="s">
        <v>52</v>
      </c>
      <c r="R107" s="26" t="s">
        <v>122</v>
      </c>
      <c r="S107" s="26" t="s">
        <v>29</v>
      </c>
      <c r="T107" s="27">
        <v>46600</v>
      </c>
      <c r="U107" s="27">
        <v>0</v>
      </c>
      <c r="V107" s="28">
        <v>0</v>
      </c>
    </row>
    <row r="108" spans="14:22" ht="15.75" x14ac:dyDescent="0.25">
      <c r="N108" s="35" t="s">
        <v>116</v>
      </c>
      <c r="O108" s="46">
        <v>612</v>
      </c>
      <c r="P108" s="23" t="s">
        <v>75</v>
      </c>
      <c r="Q108" s="23" t="s">
        <v>52</v>
      </c>
      <c r="R108" s="23" t="s">
        <v>92</v>
      </c>
      <c r="S108" s="23"/>
      <c r="T108" s="24">
        <f t="shared" si="22"/>
        <v>49400</v>
      </c>
      <c r="U108" s="24">
        <f t="shared" si="22"/>
        <v>0</v>
      </c>
      <c r="V108" s="25">
        <f t="shared" si="22"/>
        <v>0</v>
      </c>
    </row>
    <row r="109" spans="14:22" ht="31.5" x14ac:dyDescent="0.25">
      <c r="N109" s="44" t="s">
        <v>35</v>
      </c>
      <c r="O109" s="47">
        <v>612</v>
      </c>
      <c r="P109" s="26" t="s">
        <v>75</v>
      </c>
      <c r="Q109" s="26" t="s">
        <v>52</v>
      </c>
      <c r="R109" s="26" t="s">
        <v>92</v>
      </c>
      <c r="S109" s="26" t="s">
        <v>27</v>
      </c>
      <c r="T109" s="27">
        <f t="shared" si="22"/>
        <v>49400</v>
      </c>
      <c r="U109" s="27">
        <f t="shared" si="22"/>
        <v>0</v>
      </c>
      <c r="V109" s="28">
        <f t="shared" si="22"/>
        <v>0</v>
      </c>
    </row>
    <row r="110" spans="14:22" ht="31.5" x14ac:dyDescent="0.25">
      <c r="N110" s="44" t="s">
        <v>28</v>
      </c>
      <c r="O110" s="47">
        <v>612</v>
      </c>
      <c r="P110" s="26" t="s">
        <v>75</v>
      </c>
      <c r="Q110" s="26" t="s">
        <v>52</v>
      </c>
      <c r="R110" s="26" t="s">
        <v>92</v>
      </c>
      <c r="S110" s="26" t="s">
        <v>29</v>
      </c>
      <c r="T110" s="27">
        <v>49400</v>
      </c>
      <c r="U110" s="27">
        <v>0</v>
      </c>
      <c r="V110" s="28">
        <v>0</v>
      </c>
    </row>
    <row r="111" spans="14:22" ht="15.75" x14ac:dyDescent="0.25">
      <c r="N111" s="35" t="s">
        <v>129</v>
      </c>
      <c r="O111" s="46">
        <v>612</v>
      </c>
      <c r="P111" s="23" t="s">
        <v>39</v>
      </c>
      <c r="Q111" s="23"/>
      <c r="R111" s="23"/>
      <c r="S111" s="23"/>
      <c r="T111" s="24">
        <f>T112</f>
        <v>115350</v>
      </c>
      <c r="U111" s="24">
        <f t="shared" ref="U111:V111" si="23">U112</f>
        <v>160000</v>
      </c>
      <c r="V111" s="24">
        <f t="shared" si="23"/>
        <v>0</v>
      </c>
    </row>
    <row r="112" spans="14:22" ht="15.75" x14ac:dyDescent="0.25">
      <c r="N112" s="35" t="s">
        <v>130</v>
      </c>
      <c r="O112" s="46">
        <v>612</v>
      </c>
      <c r="P112" s="23" t="s">
        <v>39</v>
      </c>
      <c r="Q112" s="23" t="s">
        <v>52</v>
      </c>
      <c r="R112" s="23"/>
      <c r="S112" s="23"/>
      <c r="T112" s="24">
        <f>T113</f>
        <v>115350</v>
      </c>
      <c r="U112" s="24">
        <f t="shared" ref="U112:V120" si="24">U113</f>
        <v>160000</v>
      </c>
      <c r="V112" s="25">
        <f t="shared" si="24"/>
        <v>0</v>
      </c>
    </row>
    <row r="113" spans="14:22" ht="15.75" x14ac:dyDescent="0.25">
      <c r="N113" s="34" t="s">
        <v>14</v>
      </c>
      <c r="O113" s="47">
        <v>612</v>
      </c>
      <c r="P113" s="26" t="s">
        <v>39</v>
      </c>
      <c r="Q113" s="26" t="s">
        <v>52</v>
      </c>
      <c r="R113" s="26" t="s">
        <v>15</v>
      </c>
      <c r="S113" s="26"/>
      <c r="T113" s="27">
        <f>T114+T117</f>
        <v>115350</v>
      </c>
      <c r="U113" s="27">
        <f t="shared" ref="U113:V113" si="25">U114+U117</f>
        <v>160000</v>
      </c>
      <c r="V113" s="27">
        <f t="shared" si="25"/>
        <v>0</v>
      </c>
    </row>
    <row r="114" spans="14:22" ht="31.5" x14ac:dyDescent="0.25">
      <c r="N114" s="35" t="s">
        <v>131</v>
      </c>
      <c r="O114" s="46">
        <v>612</v>
      </c>
      <c r="P114" s="23" t="s">
        <v>39</v>
      </c>
      <c r="Q114" s="23" t="s">
        <v>52</v>
      </c>
      <c r="R114" s="23" t="s">
        <v>132</v>
      </c>
      <c r="S114" s="23"/>
      <c r="T114" s="24">
        <f>T115</f>
        <v>115350</v>
      </c>
      <c r="U114" s="24">
        <f t="shared" si="24"/>
        <v>100000</v>
      </c>
      <c r="V114" s="24">
        <f t="shared" si="24"/>
        <v>0</v>
      </c>
    </row>
    <row r="115" spans="14:22" ht="31.5" x14ac:dyDescent="0.25">
      <c r="N115" s="44" t="s">
        <v>35</v>
      </c>
      <c r="O115" s="47">
        <v>612</v>
      </c>
      <c r="P115" s="26" t="s">
        <v>39</v>
      </c>
      <c r="Q115" s="26" t="s">
        <v>52</v>
      </c>
      <c r="R115" s="26" t="s">
        <v>132</v>
      </c>
      <c r="S115" s="26" t="s">
        <v>27</v>
      </c>
      <c r="T115" s="27">
        <f>T116</f>
        <v>115350</v>
      </c>
      <c r="U115" s="27">
        <f t="shared" si="24"/>
        <v>100000</v>
      </c>
      <c r="V115" s="28">
        <f t="shared" si="24"/>
        <v>0</v>
      </c>
    </row>
    <row r="116" spans="14:22" ht="15.75" x14ac:dyDescent="0.25">
      <c r="N116" s="34" t="s">
        <v>79</v>
      </c>
      <c r="O116" s="47">
        <v>612</v>
      </c>
      <c r="P116" s="26" t="s">
        <v>39</v>
      </c>
      <c r="Q116" s="26" t="s">
        <v>52</v>
      </c>
      <c r="R116" s="26" t="s">
        <v>132</v>
      </c>
      <c r="S116" s="26" t="s">
        <v>29</v>
      </c>
      <c r="T116" s="27">
        <v>115350</v>
      </c>
      <c r="U116" s="28">
        <v>100000</v>
      </c>
      <c r="V116" s="28">
        <v>0</v>
      </c>
    </row>
    <row r="117" spans="14:22" ht="15.75" x14ac:dyDescent="0.25">
      <c r="N117" s="35" t="s">
        <v>141</v>
      </c>
      <c r="O117" s="46">
        <v>612</v>
      </c>
      <c r="P117" s="23" t="s">
        <v>39</v>
      </c>
      <c r="Q117" s="23" t="s">
        <v>75</v>
      </c>
      <c r="R117" s="23"/>
      <c r="S117" s="23"/>
      <c r="T117" s="24">
        <f>T118</f>
        <v>0</v>
      </c>
      <c r="U117" s="24">
        <f t="shared" si="24"/>
        <v>60000</v>
      </c>
      <c r="V117" s="25">
        <f t="shared" si="24"/>
        <v>0</v>
      </c>
    </row>
    <row r="118" spans="14:22" ht="15.75" x14ac:dyDescent="0.25">
      <c r="N118" s="34" t="s">
        <v>14</v>
      </c>
      <c r="O118" s="47">
        <v>612</v>
      </c>
      <c r="P118" s="26" t="s">
        <v>39</v>
      </c>
      <c r="Q118" s="26" t="s">
        <v>75</v>
      </c>
      <c r="R118" s="26" t="s">
        <v>15</v>
      </c>
      <c r="S118" s="26"/>
      <c r="T118" s="27">
        <f>T119</f>
        <v>0</v>
      </c>
      <c r="U118" s="27">
        <f t="shared" si="24"/>
        <v>60000</v>
      </c>
      <c r="V118" s="28">
        <f t="shared" si="24"/>
        <v>0</v>
      </c>
    </row>
    <row r="119" spans="14:22" ht="31.5" x14ac:dyDescent="0.25">
      <c r="N119" s="35" t="s">
        <v>131</v>
      </c>
      <c r="O119" s="46">
        <v>612</v>
      </c>
      <c r="P119" s="23" t="s">
        <v>39</v>
      </c>
      <c r="Q119" s="23" t="s">
        <v>75</v>
      </c>
      <c r="R119" s="23" t="s">
        <v>132</v>
      </c>
      <c r="S119" s="23"/>
      <c r="T119" s="24">
        <f>T120</f>
        <v>0</v>
      </c>
      <c r="U119" s="24">
        <f t="shared" si="24"/>
        <v>60000</v>
      </c>
      <c r="V119" s="25">
        <f t="shared" si="24"/>
        <v>0</v>
      </c>
    </row>
    <row r="120" spans="14:22" ht="31.5" x14ac:dyDescent="0.25">
      <c r="N120" s="44" t="s">
        <v>35</v>
      </c>
      <c r="O120" s="47">
        <v>612</v>
      </c>
      <c r="P120" s="26" t="s">
        <v>39</v>
      </c>
      <c r="Q120" s="26" t="s">
        <v>75</v>
      </c>
      <c r="R120" s="26" t="s">
        <v>132</v>
      </c>
      <c r="S120" s="26" t="s">
        <v>27</v>
      </c>
      <c r="T120" s="27">
        <f>T121</f>
        <v>0</v>
      </c>
      <c r="U120" s="27">
        <f t="shared" si="24"/>
        <v>60000</v>
      </c>
      <c r="V120" s="28">
        <f t="shared" si="24"/>
        <v>0</v>
      </c>
    </row>
    <row r="121" spans="14:22" ht="15.75" x14ac:dyDescent="0.25">
      <c r="N121" s="34" t="s">
        <v>79</v>
      </c>
      <c r="O121" s="47">
        <v>612</v>
      </c>
      <c r="P121" s="26" t="s">
        <v>39</v>
      </c>
      <c r="Q121" s="26" t="s">
        <v>75</v>
      </c>
      <c r="R121" s="26" t="s">
        <v>132</v>
      </c>
      <c r="S121" s="26" t="s">
        <v>29</v>
      </c>
      <c r="T121" s="27">
        <v>0</v>
      </c>
      <c r="U121" s="28">
        <v>60000</v>
      </c>
      <c r="V121" s="28">
        <v>0</v>
      </c>
    </row>
    <row r="122" spans="14:22" ht="15.75" x14ac:dyDescent="0.25">
      <c r="N122" s="35" t="s">
        <v>87</v>
      </c>
      <c r="O122" s="46">
        <v>612</v>
      </c>
      <c r="P122" s="23" t="s">
        <v>88</v>
      </c>
      <c r="Q122" s="26"/>
      <c r="R122" s="38"/>
      <c r="S122" s="23"/>
      <c r="T122" s="24">
        <f t="shared" ref="T122:V123" si="26">T123</f>
        <v>7417000</v>
      </c>
      <c r="U122" s="24">
        <f t="shared" si="26"/>
        <v>1067162</v>
      </c>
      <c r="V122" s="25">
        <f t="shared" si="26"/>
        <v>1074460</v>
      </c>
    </row>
    <row r="123" spans="14:22" ht="15.75" x14ac:dyDescent="0.25">
      <c r="N123" s="35" t="s">
        <v>89</v>
      </c>
      <c r="O123" s="46">
        <v>612</v>
      </c>
      <c r="P123" s="23" t="s">
        <v>88</v>
      </c>
      <c r="Q123" s="23" t="s">
        <v>11</v>
      </c>
      <c r="R123" s="39"/>
      <c r="S123" s="23"/>
      <c r="T123" s="24">
        <f t="shared" si="26"/>
        <v>7417000</v>
      </c>
      <c r="U123" s="24">
        <f t="shared" si="26"/>
        <v>1067162</v>
      </c>
      <c r="V123" s="25">
        <f t="shared" si="26"/>
        <v>1074460</v>
      </c>
    </row>
    <row r="124" spans="14:22" ht="15.75" x14ac:dyDescent="0.25">
      <c r="N124" s="34" t="s">
        <v>14</v>
      </c>
      <c r="O124" s="47">
        <v>612</v>
      </c>
      <c r="P124" s="26" t="s">
        <v>88</v>
      </c>
      <c r="Q124" s="26" t="s">
        <v>11</v>
      </c>
      <c r="R124" s="26" t="s">
        <v>15</v>
      </c>
      <c r="S124" s="26"/>
      <c r="T124" s="27">
        <f>T125+T128</f>
        <v>7417000</v>
      </c>
      <c r="U124" s="27">
        <f t="shared" ref="U124:V124" si="27">U125+U128</f>
        <v>1067162</v>
      </c>
      <c r="V124" s="27">
        <f t="shared" si="27"/>
        <v>1074460</v>
      </c>
    </row>
    <row r="125" spans="14:22" ht="15.75" x14ac:dyDescent="0.25">
      <c r="N125" s="35" t="s">
        <v>140</v>
      </c>
      <c r="O125" s="46">
        <v>612</v>
      </c>
      <c r="P125" s="23" t="s">
        <v>88</v>
      </c>
      <c r="Q125" s="23" t="s">
        <v>11</v>
      </c>
      <c r="R125" s="23" t="s">
        <v>90</v>
      </c>
      <c r="S125" s="23"/>
      <c r="T125" s="24">
        <f>T126</f>
        <v>1029700</v>
      </c>
      <c r="U125" s="24">
        <f t="shared" ref="U125:V125" si="28">U126</f>
        <v>1067162</v>
      </c>
      <c r="V125" s="24">
        <f t="shared" si="28"/>
        <v>1074460</v>
      </c>
    </row>
    <row r="126" spans="14:22" ht="31.5" x14ac:dyDescent="0.25">
      <c r="N126" s="44" t="s">
        <v>26</v>
      </c>
      <c r="O126" s="47">
        <v>612</v>
      </c>
      <c r="P126" s="26" t="s">
        <v>88</v>
      </c>
      <c r="Q126" s="26" t="s">
        <v>11</v>
      </c>
      <c r="R126" s="26" t="s">
        <v>90</v>
      </c>
      <c r="S126" s="26" t="s">
        <v>27</v>
      </c>
      <c r="T126" s="27">
        <f>T127</f>
        <v>1029700</v>
      </c>
      <c r="U126" s="27">
        <f>U127</f>
        <v>1067162</v>
      </c>
      <c r="V126" s="28">
        <f>V127</f>
        <v>1074460</v>
      </c>
    </row>
    <row r="127" spans="14:22" ht="15.75" x14ac:dyDescent="0.25">
      <c r="N127" s="34" t="s">
        <v>79</v>
      </c>
      <c r="O127" s="47">
        <v>612</v>
      </c>
      <c r="P127" s="26" t="s">
        <v>88</v>
      </c>
      <c r="Q127" s="26" t="s">
        <v>11</v>
      </c>
      <c r="R127" s="26" t="s">
        <v>90</v>
      </c>
      <c r="S127" s="26" t="s">
        <v>29</v>
      </c>
      <c r="T127" s="27">
        <v>1029700</v>
      </c>
      <c r="U127" s="28">
        <v>1067162</v>
      </c>
      <c r="V127" s="28">
        <v>1074460</v>
      </c>
    </row>
    <row r="128" spans="14:22" ht="15.75" x14ac:dyDescent="0.25">
      <c r="N128" s="35" t="s">
        <v>143</v>
      </c>
      <c r="O128" s="46">
        <v>612</v>
      </c>
      <c r="P128" s="23" t="s">
        <v>88</v>
      </c>
      <c r="Q128" s="23" t="s">
        <v>11</v>
      </c>
      <c r="R128" s="23" t="s">
        <v>36</v>
      </c>
      <c r="S128" s="23"/>
      <c r="T128" s="24">
        <f t="shared" ref="T128:V129" si="29">T129</f>
        <v>6387300</v>
      </c>
      <c r="U128" s="24">
        <f t="shared" si="29"/>
        <v>0</v>
      </c>
      <c r="V128" s="25">
        <f t="shared" si="29"/>
        <v>0</v>
      </c>
    </row>
    <row r="129" spans="14:22" ht="47.25" x14ac:dyDescent="0.25">
      <c r="N129" s="36" t="s">
        <v>18</v>
      </c>
      <c r="O129" s="47">
        <v>612</v>
      </c>
      <c r="P129" s="26" t="s">
        <v>88</v>
      </c>
      <c r="Q129" s="26" t="s">
        <v>11</v>
      </c>
      <c r="R129" s="26" t="s">
        <v>36</v>
      </c>
      <c r="S129" s="26" t="s">
        <v>19</v>
      </c>
      <c r="T129" s="27">
        <f t="shared" si="29"/>
        <v>6387300</v>
      </c>
      <c r="U129" s="27">
        <f t="shared" si="29"/>
        <v>0</v>
      </c>
      <c r="V129" s="28">
        <f t="shared" si="29"/>
        <v>0</v>
      </c>
    </row>
    <row r="130" spans="14:22" ht="15.75" x14ac:dyDescent="0.25">
      <c r="N130" s="34" t="s">
        <v>93</v>
      </c>
      <c r="O130" s="47">
        <v>612</v>
      </c>
      <c r="P130" s="26" t="s">
        <v>88</v>
      </c>
      <c r="Q130" s="26" t="s">
        <v>11</v>
      </c>
      <c r="R130" s="26" t="s">
        <v>36</v>
      </c>
      <c r="S130" s="26" t="s">
        <v>91</v>
      </c>
      <c r="T130" s="27">
        <v>6387300</v>
      </c>
      <c r="U130" s="28">
        <v>0</v>
      </c>
      <c r="V130" s="28">
        <v>0</v>
      </c>
    </row>
    <row r="131" spans="14:22" ht="15.75" x14ac:dyDescent="0.25">
      <c r="N131" s="35" t="s">
        <v>94</v>
      </c>
      <c r="O131" s="46">
        <v>612</v>
      </c>
      <c r="P131" s="23" t="s">
        <v>58</v>
      </c>
      <c r="Q131" s="23"/>
      <c r="R131" s="23"/>
      <c r="S131" s="23"/>
      <c r="T131" s="24">
        <f>T132</f>
        <v>356200</v>
      </c>
      <c r="U131" s="24">
        <f t="shared" ref="U131:V135" si="30">U132</f>
        <v>356200</v>
      </c>
      <c r="V131" s="25">
        <f t="shared" si="30"/>
        <v>356200</v>
      </c>
    </row>
    <row r="132" spans="14:22" ht="15.75" x14ac:dyDescent="0.25">
      <c r="N132" s="35" t="s">
        <v>95</v>
      </c>
      <c r="O132" s="46">
        <v>612</v>
      </c>
      <c r="P132" s="23" t="s">
        <v>58</v>
      </c>
      <c r="Q132" s="23" t="s">
        <v>11</v>
      </c>
      <c r="R132" s="23"/>
      <c r="S132" s="23"/>
      <c r="T132" s="24">
        <f>T133</f>
        <v>356200</v>
      </c>
      <c r="U132" s="24">
        <f t="shared" si="30"/>
        <v>356200</v>
      </c>
      <c r="V132" s="25">
        <f t="shared" si="30"/>
        <v>356200</v>
      </c>
    </row>
    <row r="133" spans="14:22" ht="15.75" x14ac:dyDescent="0.25">
      <c r="N133" s="34" t="s">
        <v>14</v>
      </c>
      <c r="O133" s="47">
        <v>612</v>
      </c>
      <c r="P133" s="26" t="s">
        <v>58</v>
      </c>
      <c r="Q133" s="26" t="s">
        <v>11</v>
      </c>
      <c r="R133" s="26" t="s">
        <v>15</v>
      </c>
      <c r="S133" s="26"/>
      <c r="T133" s="27">
        <f>T134</f>
        <v>356200</v>
      </c>
      <c r="U133" s="27">
        <f t="shared" si="30"/>
        <v>356200</v>
      </c>
      <c r="V133" s="28">
        <f t="shared" si="30"/>
        <v>356200</v>
      </c>
    </row>
    <row r="134" spans="14:22" ht="15.75" x14ac:dyDescent="0.25">
      <c r="N134" s="35" t="s">
        <v>96</v>
      </c>
      <c r="O134" s="46">
        <v>612</v>
      </c>
      <c r="P134" s="23" t="s">
        <v>58</v>
      </c>
      <c r="Q134" s="23" t="s">
        <v>11</v>
      </c>
      <c r="R134" s="23" t="s">
        <v>97</v>
      </c>
      <c r="S134" s="23"/>
      <c r="T134" s="24">
        <f>T135</f>
        <v>356200</v>
      </c>
      <c r="U134" s="24">
        <f t="shared" si="30"/>
        <v>356200</v>
      </c>
      <c r="V134" s="25">
        <f t="shared" si="30"/>
        <v>356200</v>
      </c>
    </row>
    <row r="135" spans="14:22" ht="15.75" x14ac:dyDescent="0.25">
      <c r="N135" s="34" t="s">
        <v>98</v>
      </c>
      <c r="O135" s="47">
        <v>612</v>
      </c>
      <c r="P135" s="26" t="s">
        <v>58</v>
      </c>
      <c r="Q135" s="26" t="s">
        <v>11</v>
      </c>
      <c r="R135" s="26" t="s">
        <v>97</v>
      </c>
      <c r="S135" s="26" t="s">
        <v>99</v>
      </c>
      <c r="T135" s="27">
        <f>T136</f>
        <v>356200</v>
      </c>
      <c r="U135" s="27">
        <f t="shared" si="30"/>
        <v>356200</v>
      </c>
      <c r="V135" s="28">
        <f t="shared" si="30"/>
        <v>356200</v>
      </c>
    </row>
    <row r="136" spans="14:22" ht="15.75" x14ac:dyDescent="0.25">
      <c r="N136" s="34" t="s">
        <v>100</v>
      </c>
      <c r="O136" s="47">
        <v>612</v>
      </c>
      <c r="P136" s="26" t="s">
        <v>58</v>
      </c>
      <c r="Q136" s="26" t="s">
        <v>11</v>
      </c>
      <c r="R136" s="26" t="s">
        <v>97</v>
      </c>
      <c r="S136" s="26" t="s">
        <v>101</v>
      </c>
      <c r="T136" s="27">
        <v>356200</v>
      </c>
      <c r="U136" s="28">
        <v>356200</v>
      </c>
      <c r="V136" s="28">
        <v>356200</v>
      </c>
    </row>
    <row r="137" spans="14:22" ht="15.75" x14ac:dyDescent="0.25">
      <c r="N137" s="35" t="s">
        <v>102</v>
      </c>
      <c r="O137" s="46">
        <v>612</v>
      </c>
      <c r="P137" s="23" t="s">
        <v>103</v>
      </c>
      <c r="Q137" s="23"/>
      <c r="R137" s="23"/>
      <c r="S137" s="23"/>
      <c r="T137" s="24">
        <f t="shared" ref="T137:V141" si="31">T138</f>
        <v>10000</v>
      </c>
      <c r="U137" s="24">
        <f t="shared" si="31"/>
        <v>0</v>
      </c>
      <c r="V137" s="25">
        <f t="shared" si="31"/>
        <v>0</v>
      </c>
    </row>
    <row r="138" spans="14:22" ht="15.75" x14ac:dyDescent="0.25">
      <c r="N138" s="35" t="s">
        <v>104</v>
      </c>
      <c r="O138" s="46">
        <v>612</v>
      </c>
      <c r="P138" s="23" t="s">
        <v>103</v>
      </c>
      <c r="Q138" s="23" t="s">
        <v>13</v>
      </c>
      <c r="R138" s="23"/>
      <c r="S138" s="23"/>
      <c r="T138" s="24">
        <f t="shared" si="31"/>
        <v>10000</v>
      </c>
      <c r="U138" s="24">
        <f t="shared" si="31"/>
        <v>0</v>
      </c>
      <c r="V138" s="25">
        <f t="shared" si="31"/>
        <v>0</v>
      </c>
    </row>
    <row r="139" spans="14:22" ht="15.75" x14ac:dyDescent="0.25">
      <c r="N139" s="34" t="s">
        <v>14</v>
      </c>
      <c r="O139" s="47">
        <v>612</v>
      </c>
      <c r="P139" s="26" t="s">
        <v>103</v>
      </c>
      <c r="Q139" s="26" t="s">
        <v>13</v>
      </c>
      <c r="R139" s="26" t="s">
        <v>15</v>
      </c>
      <c r="S139" s="26"/>
      <c r="T139" s="27">
        <f t="shared" si="31"/>
        <v>10000</v>
      </c>
      <c r="U139" s="27">
        <f t="shared" si="31"/>
        <v>0</v>
      </c>
      <c r="V139" s="28">
        <f t="shared" si="31"/>
        <v>0</v>
      </c>
    </row>
    <row r="140" spans="14:22" ht="15.75" x14ac:dyDescent="0.25">
      <c r="N140" s="35" t="s">
        <v>105</v>
      </c>
      <c r="O140" s="46">
        <v>612</v>
      </c>
      <c r="P140" s="23" t="s">
        <v>103</v>
      </c>
      <c r="Q140" s="23" t="s">
        <v>13</v>
      </c>
      <c r="R140" s="23" t="s">
        <v>106</v>
      </c>
      <c r="S140" s="23"/>
      <c r="T140" s="24">
        <f>T141</f>
        <v>10000</v>
      </c>
      <c r="U140" s="24">
        <f t="shared" si="31"/>
        <v>0</v>
      </c>
      <c r="V140" s="25">
        <f t="shared" si="31"/>
        <v>0</v>
      </c>
    </row>
    <row r="141" spans="14:22" ht="47.25" x14ac:dyDescent="0.25">
      <c r="N141" s="34" t="s">
        <v>18</v>
      </c>
      <c r="O141" s="47">
        <v>612</v>
      </c>
      <c r="P141" s="26" t="s">
        <v>103</v>
      </c>
      <c r="Q141" s="26" t="s">
        <v>13</v>
      </c>
      <c r="R141" s="26" t="s">
        <v>106</v>
      </c>
      <c r="S141" s="26" t="s">
        <v>19</v>
      </c>
      <c r="T141" s="27">
        <f t="shared" si="31"/>
        <v>10000</v>
      </c>
      <c r="U141" s="27">
        <f t="shared" si="31"/>
        <v>0</v>
      </c>
      <c r="V141" s="28">
        <f t="shared" si="31"/>
        <v>0</v>
      </c>
    </row>
    <row r="142" spans="14:22" ht="15.75" x14ac:dyDescent="0.25">
      <c r="N142" s="34" t="s">
        <v>93</v>
      </c>
      <c r="O142" s="47">
        <v>612</v>
      </c>
      <c r="P142" s="26" t="s">
        <v>103</v>
      </c>
      <c r="Q142" s="26" t="s">
        <v>13</v>
      </c>
      <c r="R142" s="26" t="s">
        <v>106</v>
      </c>
      <c r="S142" s="26" t="s">
        <v>91</v>
      </c>
      <c r="T142" s="27">
        <v>10000</v>
      </c>
      <c r="U142" s="28">
        <v>0</v>
      </c>
      <c r="V142" s="28">
        <v>0</v>
      </c>
    </row>
    <row r="143" spans="14:22" ht="15.75" x14ac:dyDescent="0.25">
      <c r="N143" s="35" t="s">
        <v>107</v>
      </c>
      <c r="O143" s="46">
        <v>612</v>
      </c>
      <c r="P143" s="23" t="s">
        <v>108</v>
      </c>
      <c r="Q143" s="23"/>
      <c r="R143" s="23"/>
      <c r="S143" s="23"/>
      <c r="T143" s="24">
        <f t="shared" ref="T143:V146" si="32">T144</f>
        <v>0</v>
      </c>
      <c r="U143" s="24">
        <f t="shared" si="32"/>
        <v>83938</v>
      </c>
      <c r="V143" s="25">
        <f t="shared" si="32"/>
        <v>173040</v>
      </c>
    </row>
    <row r="144" spans="14:22" ht="15.75" x14ac:dyDescent="0.25">
      <c r="N144" s="35" t="s">
        <v>107</v>
      </c>
      <c r="O144" s="46">
        <v>612</v>
      </c>
      <c r="P144" s="23" t="s">
        <v>108</v>
      </c>
      <c r="Q144" s="23" t="s">
        <v>108</v>
      </c>
      <c r="R144" s="23"/>
      <c r="S144" s="23"/>
      <c r="T144" s="24">
        <f t="shared" si="32"/>
        <v>0</v>
      </c>
      <c r="U144" s="24">
        <f t="shared" si="32"/>
        <v>83938</v>
      </c>
      <c r="V144" s="25">
        <f t="shared" si="32"/>
        <v>173040</v>
      </c>
    </row>
    <row r="145" spans="14:22" ht="15.75" x14ac:dyDescent="0.25">
      <c r="N145" s="34" t="s">
        <v>14</v>
      </c>
      <c r="O145" s="47">
        <v>612</v>
      </c>
      <c r="P145" s="26" t="s">
        <v>108</v>
      </c>
      <c r="Q145" s="26" t="s">
        <v>108</v>
      </c>
      <c r="R145" s="26" t="s">
        <v>15</v>
      </c>
      <c r="S145" s="26"/>
      <c r="T145" s="27">
        <f t="shared" si="32"/>
        <v>0</v>
      </c>
      <c r="U145" s="27">
        <f t="shared" si="32"/>
        <v>83938</v>
      </c>
      <c r="V145" s="28">
        <f t="shared" si="32"/>
        <v>173040</v>
      </c>
    </row>
    <row r="146" spans="14:22" ht="15.75" x14ac:dyDescent="0.25">
      <c r="N146" s="35" t="s">
        <v>107</v>
      </c>
      <c r="O146" s="46">
        <v>612</v>
      </c>
      <c r="P146" s="23" t="s">
        <v>108</v>
      </c>
      <c r="Q146" s="23" t="s">
        <v>108</v>
      </c>
      <c r="R146" s="23" t="s">
        <v>118</v>
      </c>
      <c r="S146" s="23"/>
      <c r="T146" s="24">
        <f t="shared" si="32"/>
        <v>0</v>
      </c>
      <c r="U146" s="24">
        <f t="shared" si="32"/>
        <v>83938</v>
      </c>
      <c r="V146" s="25">
        <f t="shared" si="32"/>
        <v>173040</v>
      </c>
    </row>
    <row r="147" spans="14:22" ht="15.75" x14ac:dyDescent="0.25">
      <c r="N147" s="34" t="s">
        <v>107</v>
      </c>
      <c r="O147" s="47">
        <v>612</v>
      </c>
      <c r="P147" s="26" t="s">
        <v>108</v>
      </c>
      <c r="Q147" s="26" t="s">
        <v>108</v>
      </c>
      <c r="R147" s="26" t="s">
        <v>118</v>
      </c>
      <c r="S147" s="26" t="s">
        <v>120</v>
      </c>
      <c r="T147" s="27">
        <v>0</v>
      </c>
      <c r="U147" s="28">
        <f>U148</f>
        <v>83938</v>
      </c>
      <c r="V147" s="28">
        <f>V148</f>
        <v>173040</v>
      </c>
    </row>
    <row r="148" spans="14:22" ht="15.75" x14ac:dyDescent="0.25">
      <c r="N148" s="34" t="s">
        <v>107</v>
      </c>
      <c r="O148" s="47">
        <v>612</v>
      </c>
      <c r="P148" s="26" t="s">
        <v>108</v>
      </c>
      <c r="Q148" s="26" t="s">
        <v>108</v>
      </c>
      <c r="R148" s="26" t="s">
        <v>118</v>
      </c>
      <c r="S148" s="26" t="s">
        <v>119</v>
      </c>
      <c r="T148" s="27">
        <v>0</v>
      </c>
      <c r="U148" s="27">
        <v>83938</v>
      </c>
      <c r="V148" s="28">
        <v>173040</v>
      </c>
    </row>
    <row r="149" spans="14:22" ht="15.75" x14ac:dyDescent="0.25">
      <c r="N149" s="37" t="s">
        <v>109</v>
      </c>
      <c r="O149" s="37"/>
      <c r="P149" s="32"/>
      <c r="Q149" s="32"/>
      <c r="R149" s="32"/>
      <c r="S149" s="32"/>
      <c r="T149" s="33">
        <f>T16+T50+T61+T67+T78+T122+T131+T137+T143+T111</f>
        <v>15263974</v>
      </c>
      <c r="U149" s="33">
        <f t="shared" ref="U149:V149" si="33">U16+U50+U61+U67+U78+U122+U131+U137+U143+U111</f>
        <v>4891248</v>
      </c>
      <c r="V149" s="33">
        <f t="shared" si="33"/>
        <v>4852060</v>
      </c>
    </row>
  </sheetData>
  <mergeCells count="7">
    <mergeCell ref="T1:V5"/>
    <mergeCell ref="B16:K16"/>
    <mergeCell ref="T12:T13"/>
    <mergeCell ref="T11:V11"/>
    <mergeCell ref="U12:U13"/>
    <mergeCell ref="V12:V13"/>
    <mergeCell ref="N8:V10"/>
  </mergeCells>
  <pageMargins left="0.25" right="0.25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ассигн</vt:lpstr>
      <vt:lpstr>ассигн!Заголовки_для_печати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1</cp:lastModifiedBy>
  <cp:lastPrinted>2023-12-12T08:30:13Z</cp:lastPrinted>
  <dcterms:created xsi:type="dcterms:W3CDTF">2021-05-04T02:38:45Z</dcterms:created>
  <dcterms:modified xsi:type="dcterms:W3CDTF">2023-12-21T05:07:27Z</dcterms:modified>
</cp:coreProperties>
</file>